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10" documentId="13_ncr:1_{987995FB-4483-48D9-ACFD-FA897E05E24D}" xr6:coauthVersionLast="47" xr6:coauthVersionMax="47" xr10:uidLastSave="{8AADDB8C-6CCE-4FB9-A72C-CB24A2B71378}"/>
  <bookViews>
    <workbookView xWindow="32550" yWindow="1050" windowWidth="21540" windowHeight="11025" activeTab="1" xr2:uid="{44E5D7FC-5676-4AEE-BB41-642185A62048}"/>
  </bookViews>
  <sheets>
    <sheet name="応募金額提案書" sheetId="2" r:id="rId1"/>
    <sheet name="応募金額内訳書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4" l="1"/>
  <c r="I12" i="4"/>
  <c r="I28" i="4"/>
  <c r="I27" i="4"/>
  <c r="I26" i="4"/>
  <c r="I25" i="4"/>
  <c r="I24" i="4"/>
  <c r="I18" i="4"/>
  <c r="I19" i="4"/>
  <c r="I20" i="4"/>
  <c r="I21" i="4"/>
  <c r="I17" i="4"/>
  <c r="I22" i="4" s="1"/>
  <c r="I6" i="4"/>
  <c r="I7" i="4"/>
  <c r="I8" i="4"/>
  <c r="I9" i="4"/>
  <c r="I10" i="4"/>
  <c r="I11" i="4"/>
  <c r="I14" i="4"/>
  <c r="I5" i="4"/>
  <c r="I29" i="4" l="1"/>
  <c r="I30" i="4" s="1"/>
  <c r="I15" i="4"/>
  <c r="I16" i="4" s="1"/>
  <c r="I23" i="4"/>
  <c r="I31" i="4" l="1"/>
  <c r="I32" i="4" s="1"/>
</calcChain>
</file>

<file path=xl/sharedStrings.xml><?xml version="1.0" encoding="utf-8"?>
<sst xmlns="http://schemas.openxmlformats.org/spreadsheetml/2006/main" count="98" uniqueCount="64">
  <si>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</si>
  <si>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</si>
  <si>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</si>
  <si>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</si>
  <si>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</si>
  <si>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</si>
  <si>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</si>
  <si>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</si>
  <si>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○応募金額内訳書(様式４ｰ２)の金額と一致すること。</t>
    <phoneticPr fontId="1"/>
  </si>
  <si>
    <t>業務内容</t>
    <rPh sb="0" eb="4">
      <t>ギョウムナイヨウ</t>
    </rPh>
    <phoneticPr fontId="1"/>
  </si>
  <si>
    <t>詳細</t>
    <rPh sb="0" eb="2">
      <t>ショウサイ</t>
    </rPh>
    <phoneticPr fontId="1"/>
  </si>
  <si>
    <t>金額</t>
    <rPh sb="0" eb="2">
      <t>キンガク</t>
    </rPh>
    <phoneticPr fontId="1"/>
  </si>
  <si>
    <t>ア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</si>
  <si>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</si>
  <si>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</si>
  <si>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</si>
  <si>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</si>
  <si>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</si>
  <si>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</si>
  <si>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</si>
  <si>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イ</t>
    <phoneticPr fontId="1"/>
  </si>
  <si>
    <t>合計</t>
    <rPh sb="0" eb="2">
      <t>ゴウケイ</t>
    </rPh>
    <phoneticPr fontId="1"/>
  </si>
  <si>
    <t>○最優秀提案事業者に対し、各項目単価の積算内訳について求めることがある。</t>
    <rPh sb="1" eb="6">
      <t>サイユウシュウテイアン</t>
    </rPh>
    <rPh sb="6" eb="9">
      <t>ジギョウシャ</t>
    </rPh>
    <phoneticPr fontId="1"/>
  </si>
  <si>
    <t>契約</t>
    <rPh sb="0" eb="2">
      <t>ケイヤク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</si>
  <si>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</si>
  <si>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</si>
  <si>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式</t>
    <rPh sb="0" eb="1">
      <t>シキ</t>
    </rPh>
    <phoneticPr fontId="1"/>
  </si>
  <si>
    <t>件</t>
    <rPh sb="0" eb="1">
      <t>ケン</t>
    </rPh>
    <phoneticPr fontId="1"/>
  </si>
  <si>
    <t>消費税</t>
    <rPh sb="0" eb="3">
      <t>ショウヒゼイ</t>
    </rPh>
    <phoneticPr fontId="1"/>
  </si>
  <si>
    <t>「国際参加者会議（IPM2024）」運営・調整および途上国支援対象国への訪日支援業務
企画提案公募</t>
    <phoneticPr fontId="1"/>
  </si>
  <si>
    <t>ア．会議運営・調整業務</t>
    <rPh sb="2" eb="4">
      <t>カイギ</t>
    </rPh>
    <phoneticPr fontId="1"/>
  </si>
  <si>
    <t>イ．途上国支援対象国への訪日支援業務</t>
    <rPh sb="2" eb="7">
      <t>トジョウコクシエン</t>
    </rPh>
    <rPh sb="7" eb="10">
      <t>タイショウコク</t>
    </rPh>
    <rPh sb="12" eb="14">
      <t>ホウニチ</t>
    </rPh>
    <rPh sb="14" eb="16">
      <t>シエン</t>
    </rPh>
    <phoneticPr fontId="1"/>
  </si>
  <si>
    <t>ウ．広報関連業務</t>
    <rPh sb="2" eb="4">
      <t>コウホウ</t>
    </rPh>
    <rPh sb="4" eb="6">
      <t>カンレン</t>
    </rPh>
    <rPh sb="6" eb="8">
      <t>ギョウム</t>
    </rPh>
    <phoneticPr fontId="1"/>
  </si>
  <si>
    <t>会議プログラムの準備・進行支援</t>
    <rPh sb="0" eb="2">
      <t>カイギ</t>
    </rPh>
    <rPh sb="8" eb="10">
      <t>ジュンビ</t>
    </rPh>
    <rPh sb="11" eb="13">
      <t>シンコウ</t>
    </rPh>
    <rPh sb="13" eb="15">
      <t>シエン</t>
    </rPh>
    <phoneticPr fontId="1"/>
  </si>
  <si>
    <t>施設利用計画の提案および調整・予約管理</t>
    <phoneticPr fontId="1"/>
  </si>
  <si>
    <t>会場設営および会議運営</t>
    <rPh sb="0" eb="2">
      <t>カイジョウ</t>
    </rPh>
    <rPh sb="2" eb="4">
      <t>セツエイ</t>
    </rPh>
    <rPh sb="7" eb="9">
      <t>カイギ</t>
    </rPh>
    <rPh sb="9" eb="11">
      <t>ウンエイ</t>
    </rPh>
    <phoneticPr fontId="1"/>
  </si>
  <si>
    <t>単価</t>
    <rPh sb="0" eb="2">
      <t>タンカ</t>
    </rPh>
    <phoneticPr fontId="1"/>
  </si>
  <si>
    <t>会議運営・調整業務</t>
    <rPh sb="0" eb="2">
      <t>カイギ</t>
    </rPh>
    <rPh sb="2" eb="4">
      <t>ウンエイ</t>
    </rPh>
    <rPh sb="5" eb="7">
      <t>チョウセイ</t>
    </rPh>
    <rPh sb="7" eb="9">
      <t>ギョウム</t>
    </rPh>
    <phoneticPr fontId="1"/>
  </si>
  <si>
    <t>航空券の予約手数料</t>
    <rPh sb="6" eb="9">
      <t>テスウリョウ</t>
    </rPh>
    <phoneticPr fontId="1"/>
  </si>
  <si>
    <t>航空券の発券手数料</t>
    <rPh sb="4" eb="9">
      <t>ハッケンテスウリョウ</t>
    </rPh>
    <phoneticPr fontId="1"/>
  </si>
  <si>
    <t>ホテルの予約手数料</t>
    <rPh sb="4" eb="6">
      <t>ヨヤク</t>
    </rPh>
    <rPh sb="6" eb="9">
      <t>テスウリョウ</t>
    </rPh>
    <phoneticPr fontId="1"/>
  </si>
  <si>
    <t>空港送迎手配手数料</t>
    <rPh sb="0" eb="6">
      <t>クウコウソウゲイテハイ</t>
    </rPh>
    <rPh sb="6" eb="9">
      <t>テスウリョウ</t>
    </rPh>
    <phoneticPr fontId="1"/>
  </si>
  <si>
    <t>訪日外国人向け海外旅行保険料</t>
    <phoneticPr fontId="1"/>
  </si>
  <si>
    <t>小計</t>
    <rPh sb="0" eb="2">
      <t>ショウケイ</t>
    </rPh>
    <phoneticPr fontId="1"/>
  </si>
  <si>
    <t>ウ</t>
    <phoneticPr fontId="1"/>
  </si>
  <si>
    <t>広報関連業務</t>
    <rPh sb="0" eb="4">
      <t>コウホウカンレン</t>
    </rPh>
    <rPh sb="4" eb="6">
      <t>ギョウム</t>
    </rPh>
    <phoneticPr fontId="1"/>
  </si>
  <si>
    <t>報道関係者対応関連業務</t>
    <rPh sb="0" eb="2">
      <t>ホウドウ</t>
    </rPh>
    <rPh sb="2" eb="5">
      <t>カンケイシャ</t>
    </rPh>
    <rPh sb="5" eb="7">
      <t>タイオウ</t>
    </rPh>
    <rPh sb="7" eb="9">
      <t>カンレン</t>
    </rPh>
    <rPh sb="9" eb="11">
      <t>ギョウム</t>
    </rPh>
    <phoneticPr fontId="1"/>
  </si>
  <si>
    <t>メイン会場運営業務（報道対応関連）</t>
    <rPh sb="3" eb="5">
      <t>カイジョウ</t>
    </rPh>
    <rPh sb="5" eb="7">
      <t>ウンエイ</t>
    </rPh>
    <rPh sb="7" eb="9">
      <t>ギョウム</t>
    </rPh>
    <rPh sb="10" eb="12">
      <t>ホウドウ</t>
    </rPh>
    <rPh sb="12" eb="14">
      <t>タイオウ</t>
    </rPh>
    <rPh sb="14" eb="16">
      <t>カンレン</t>
    </rPh>
    <phoneticPr fontId="1"/>
  </si>
  <si>
    <t>会場予定地視察・エクスカーション関連業務（報道関係者対応）</t>
    <rPh sb="0" eb="2">
      <t>カイジョウ</t>
    </rPh>
    <rPh sb="2" eb="5">
      <t>ヨテイチ</t>
    </rPh>
    <rPh sb="5" eb="7">
      <t>シサツ</t>
    </rPh>
    <rPh sb="16" eb="18">
      <t>カンレン</t>
    </rPh>
    <rPh sb="18" eb="20">
      <t>ギョウム</t>
    </rPh>
    <rPh sb="21" eb="23">
      <t>ホウドウ</t>
    </rPh>
    <rPh sb="23" eb="26">
      <t>カンケイシャ</t>
    </rPh>
    <rPh sb="26" eb="28">
      <t>タイオウ</t>
    </rPh>
    <phoneticPr fontId="1"/>
  </si>
  <si>
    <t>プレスリリース掲載用の情報整備・原稿作成</t>
    <phoneticPr fontId="1"/>
  </si>
  <si>
    <r>
      <t>飲食費　昼食会（計</t>
    </r>
    <r>
      <rPr>
        <sz val="12"/>
        <rFont val="Calibri"/>
        <family val="3"/>
      </rPr>
      <t>2</t>
    </r>
    <r>
      <rPr>
        <sz val="12"/>
        <rFont val="游ゴシック"/>
        <family val="3"/>
        <charset val="128"/>
        <scheme val="minor"/>
      </rPr>
      <t>回）</t>
    </r>
    <rPh sb="0" eb="3">
      <t>インショクヒ</t>
    </rPh>
    <phoneticPr fontId="1"/>
  </si>
  <si>
    <r>
      <t>飲食費　夕食会（計</t>
    </r>
    <r>
      <rPr>
        <sz val="12"/>
        <rFont val="Calibri"/>
        <family val="3"/>
      </rPr>
      <t>1</t>
    </r>
    <r>
      <rPr>
        <sz val="12"/>
        <rFont val="游ゴシック"/>
        <family val="3"/>
        <charset val="128"/>
        <scheme val="minor"/>
      </rPr>
      <t>回）</t>
    </r>
    <phoneticPr fontId="1"/>
  </si>
  <si>
    <t>記者会見場の設営および日英同時通訳の手配・進行管理</t>
    <rPh sb="0" eb="2">
      <t>キシャ</t>
    </rPh>
    <rPh sb="2" eb="4">
      <t>カイケン</t>
    </rPh>
    <rPh sb="4" eb="5">
      <t>ジョウ</t>
    </rPh>
    <rPh sb="6" eb="8">
      <t>セツエイ</t>
    </rPh>
    <rPh sb="11" eb="13">
      <t>ニチエイ</t>
    </rPh>
    <rPh sb="13" eb="15">
      <t>ドウジ</t>
    </rPh>
    <rPh sb="15" eb="17">
      <t>ツウヤク</t>
    </rPh>
    <rPh sb="18" eb="20">
      <t>テハイ</t>
    </rPh>
    <rPh sb="21" eb="25">
      <t>シンコウカンリ</t>
    </rPh>
    <phoneticPr fontId="1"/>
  </si>
  <si>
    <t>記録・制作物の作成</t>
    <rPh sb="0" eb="2">
      <t>キロク</t>
    </rPh>
    <rPh sb="3" eb="5">
      <t>セイサク</t>
    </rPh>
    <rPh sb="5" eb="6">
      <t>ブツ</t>
    </rPh>
    <rPh sb="7" eb="9">
      <t>サクセイ</t>
    </rPh>
    <phoneticPr fontId="1"/>
  </si>
  <si>
    <t>食事会の開催と飲食手配（飲食費を除く）</t>
    <rPh sb="12" eb="15">
      <t>インショクヒ</t>
    </rPh>
    <rPh sb="16" eb="17">
      <t>ノゾ</t>
    </rPh>
    <phoneticPr fontId="1"/>
  </si>
  <si>
    <t>途上国支援対象国への訪日支援業務</t>
    <rPh sb="0" eb="3">
      <t>トジョウコク</t>
    </rPh>
    <rPh sb="3" eb="5">
      <t>シエン</t>
    </rPh>
    <rPh sb="5" eb="7">
      <t>タイショウ</t>
    </rPh>
    <rPh sb="7" eb="8">
      <t>コク</t>
    </rPh>
    <rPh sb="10" eb="12">
      <t>ホウニチ</t>
    </rPh>
    <rPh sb="12" eb="14">
      <t>シエン</t>
    </rPh>
    <rPh sb="14" eb="16">
      <t>ギョウム</t>
    </rPh>
    <phoneticPr fontId="1"/>
  </si>
  <si>
    <t>「国際参加者会議（IPM2024）」運営・調整および途上国支援対象国への訪日支援業務　応募金額内訳書</t>
    <phoneticPr fontId="1"/>
  </si>
  <si>
    <t>一般管理費</t>
    <rPh sb="0" eb="2">
      <t>イッパン</t>
    </rPh>
    <rPh sb="2" eb="5">
      <t>カンリヒ</t>
    </rPh>
    <phoneticPr fontId="1"/>
  </si>
  <si>
    <t>％</t>
    <phoneticPr fontId="1"/>
  </si>
  <si>
    <t>会場予定地視察及びエクスカーションの企画・準備・実施（飲食費を除く）</t>
    <phoneticPr fontId="1"/>
  </si>
  <si>
    <t>飲食費　昼食（計1回）</t>
    <rPh sb="0" eb="3">
      <t>インショクヒ</t>
    </rPh>
    <phoneticPr fontId="1"/>
  </si>
  <si>
    <t>○黄色の部分を記入すること。該当欄外への記載変更、行の削除・追加は認めない。</t>
    <rPh sb="14" eb="16">
      <t>ガイトウ</t>
    </rPh>
    <rPh sb="16" eb="18">
      <t>ランガイ</t>
    </rPh>
    <rPh sb="20" eb="22">
      <t>キサイ</t>
    </rPh>
    <rPh sb="22" eb="24">
      <t>ヘンコウ</t>
    </rPh>
    <rPh sb="25" eb="26">
      <t>ギョウ</t>
    </rPh>
    <rPh sb="27" eb="29">
      <t>サクジョ</t>
    </rPh>
    <rPh sb="30" eb="32">
      <t>ツイカ</t>
    </rPh>
    <rPh sb="33" eb="34">
      <t>ミト</t>
    </rPh>
    <phoneticPr fontId="1"/>
  </si>
  <si>
    <t>会議出席者の登録・管理および査証取得支援</t>
    <rPh sb="0" eb="2">
      <t>カイギ</t>
    </rPh>
    <rPh sb="2" eb="5">
      <t>シュッセキシャ</t>
    </rPh>
    <rPh sb="6" eb="8">
      <t>トウロク</t>
    </rPh>
    <rPh sb="9" eb="11">
      <t>カンリ</t>
    </rPh>
    <rPh sb="14" eb="18">
      <t>サショウシュトク</t>
    </rPh>
    <rPh sb="18" eb="20">
      <t>シエン</t>
    </rPh>
    <phoneticPr fontId="1"/>
  </si>
  <si>
    <t>○「イ 途上国支援対象国への訪日支援業務」に係る一般管理費率は、委託事業事務処理マニュアル（令和3年1月、経済産業省大臣官房会計課）に則り算出し、契約時に確定するものとする。</t>
    <rPh sb="22" eb="23">
      <t>カカ</t>
    </rPh>
    <rPh sb="32" eb="34">
      <t>イタク</t>
    </rPh>
    <rPh sb="67" eb="68">
      <t>ノット</t>
    </rPh>
    <rPh sb="69" eb="71">
      <t>サンシュツ</t>
    </rPh>
    <rPh sb="73" eb="76">
      <t>ケイヤクジ</t>
    </rPh>
    <rPh sb="77" eb="79">
      <t>カクテイ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</si>
</sst>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&quot;¥&quot;#,##0_);[Red]\(&quot;¥&quot;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name val="Calibri"/>
      <family val="3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90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indexed="64"/>
      </left>
      <right style="medium">
        <color auto="1"/>
      </right>
      <top style="thin">
        <color indexed="64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 style="double">
        <color auto="1"/>
      </left>
      <right style="medium">
        <color indexed="64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155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77" fontId="11" fillId="2" borderId="65" xfId="0" applyNumberFormat="1" applyFont="1" applyFill="1" applyBorder="1" applyAlignment="1">
      <alignment horizontal="right" vertical="center"/>
    </xf>
    <xf numFmtId="177" fontId="11" fillId="3" borderId="66" xfId="0" applyNumberFormat="1" applyFont="1" applyFill="1" applyBorder="1" applyAlignment="1">
      <alignment horizontal="right" vertical="center"/>
    </xf>
    <xf numFmtId="177" fontId="11" fillId="3" borderId="72" xfId="0" applyNumberFormat="1" applyFont="1" applyFill="1" applyBorder="1">
      <alignment vertical="center"/>
    </xf>
    <xf numFmtId="0" fontId="11" fillId="0" borderId="40" xfId="0" applyFont="1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/>
    </xf>
    <xf numFmtId="0" fontId="11" fillId="0" borderId="59" xfId="0" applyFont="1" applyBorder="1" applyAlignment="1">
      <alignment horizontal="center" vertical="center"/>
    </xf>
    <xf numFmtId="0" fontId="11" fillId="0" borderId="35" xfId="0" applyFont="1" applyBorder="1" applyAlignment="1">
      <alignment horizontal="left" vertic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vertical="center" wrapText="1"/>
    </xf>
    <xf numFmtId="0" fontId="11" fillId="0" borderId="31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34" xfId="0" applyFont="1" applyBorder="1" applyAlignment="1">
      <alignment horizontal="left" vertical="center"/>
    </xf>
    <xf numFmtId="177" fontId="11" fillId="2" borderId="62" xfId="0" applyNumberFormat="1" applyFont="1" applyFill="1" applyBorder="1">
      <alignment vertical="center"/>
    </xf>
    <xf numFmtId="0" fontId="11" fillId="0" borderId="58" xfId="0" applyFont="1" applyBorder="1" applyAlignment="1">
      <alignment horizontal="center" vertical="center"/>
    </xf>
    <xf numFmtId="177" fontId="11" fillId="2" borderId="63" xfId="0" applyNumberFormat="1" applyFont="1" applyFill="1" applyBorder="1">
      <alignment vertical="center"/>
    </xf>
    <xf numFmtId="0" fontId="11" fillId="0" borderId="76" xfId="0" applyFont="1" applyBorder="1" applyAlignment="1">
      <alignment horizontal="center" vertical="center"/>
    </xf>
    <xf numFmtId="0" fontId="11" fillId="0" borderId="77" xfId="0" applyFont="1" applyBorder="1" applyAlignment="1">
      <alignment horizontal="left" vertical="center"/>
    </xf>
    <xf numFmtId="177" fontId="11" fillId="2" borderId="78" xfId="0" applyNumberFormat="1" applyFont="1" applyFill="1" applyBorder="1">
      <alignment vertical="center"/>
    </xf>
    <xf numFmtId="0" fontId="11" fillId="0" borderId="75" xfId="0" applyFont="1" applyBorder="1" applyAlignment="1">
      <alignment horizontal="center" vertical="center"/>
    </xf>
    <xf numFmtId="0" fontId="11" fillId="0" borderId="43" xfId="0" applyFont="1" applyBorder="1" applyAlignment="1">
      <alignment horizontal="left" vertical="center"/>
    </xf>
    <xf numFmtId="0" fontId="11" fillId="0" borderId="55" xfId="0" applyFont="1" applyBorder="1" applyAlignment="1">
      <alignment horizontal="left" vertical="center" wrapText="1"/>
    </xf>
    <xf numFmtId="0" fontId="11" fillId="0" borderId="56" xfId="0" applyFont="1" applyBorder="1" applyAlignment="1">
      <alignment horizontal="left"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vertical="center" wrapText="1"/>
    </xf>
    <xf numFmtId="0" fontId="11" fillId="0" borderId="60" xfId="0" applyFont="1" applyBorder="1" applyAlignment="1">
      <alignment horizontal="center" vertical="center"/>
    </xf>
    <xf numFmtId="0" fontId="11" fillId="0" borderId="38" xfId="0" applyFont="1" applyBorder="1" applyAlignment="1">
      <alignment horizontal="left" vertical="center"/>
    </xf>
    <xf numFmtId="177" fontId="11" fillId="2" borderId="64" xfId="0" applyNumberFormat="1" applyFont="1" applyFill="1" applyBorder="1">
      <alignment vertical="center"/>
    </xf>
    <xf numFmtId="177" fontId="11" fillId="2" borderId="81" xfId="0" applyNumberFormat="1" applyFont="1" applyFill="1" applyBorder="1">
      <alignment vertical="center"/>
    </xf>
    <xf numFmtId="0" fontId="11" fillId="0" borderId="31" xfId="0" applyFont="1" applyBorder="1" applyAlignment="1">
      <alignment horizontal="center" vertical="center"/>
    </xf>
    <xf numFmtId="0" fontId="11" fillId="0" borderId="31" xfId="0" applyFont="1" applyBorder="1" applyAlignment="1">
      <alignment vertical="center" wrapText="1"/>
    </xf>
    <xf numFmtId="0" fontId="11" fillId="0" borderId="83" xfId="0" applyFont="1" applyBorder="1" applyAlignment="1">
      <alignment horizontal="left" vertical="center"/>
    </xf>
    <xf numFmtId="0" fontId="11" fillId="0" borderId="4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177" fontId="11" fillId="0" borderId="78" xfId="0" applyNumberFormat="1" applyFont="1" applyBorder="1">
      <alignment vertical="center"/>
    </xf>
    <xf numFmtId="177" fontId="11" fillId="0" borderId="62" xfId="0" applyNumberFormat="1" applyFont="1" applyBorder="1">
      <alignment vertical="center"/>
    </xf>
    <xf numFmtId="0" fontId="11" fillId="0" borderId="86" xfId="0" applyFont="1" applyBorder="1" applyAlignment="1">
      <alignment horizontal="left" vertical="center" wrapText="1"/>
    </xf>
    <xf numFmtId="0" fontId="11" fillId="0" borderId="36" xfId="0" applyFont="1" applyBorder="1" applyAlignment="1">
      <alignment vertical="center" wrapText="1"/>
    </xf>
    <xf numFmtId="177" fontId="11" fillId="0" borderId="63" xfId="0" applyNumberFormat="1" applyFont="1" applyBorder="1">
      <alignment vertical="center"/>
    </xf>
    <xf numFmtId="0" fontId="11" fillId="0" borderId="37" xfId="0" applyFont="1" applyBorder="1" applyAlignment="1">
      <alignment horizontal="left" vertical="center" wrapText="1"/>
    </xf>
    <xf numFmtId="0" fontId="11" fillId="0" borderId="87" xfId="0" applyFont="1" applyBorder="1" applyAlignment="1">
      <alignment horizontal="center" vertical="center"/>
    </xf>
    <xf numFmtId="0" fontId="11" fillId="0" borderId="16" xfId="0" applyFont="1" applyBorder="1" applyAlignment="1">
      <alignment vertical="center" wrapText="1"/>
    </xf>
    <xf numFmtId="177" fontId="11" fillId="0" borderId="64" xfId="0" applyNumberFormat="1" applyFont="1" applyBorder="1">
      <alignment vertical="center"/>
    </xf>
    <xf numFmtId="0" fontId="11" fillId="2" borderId="30" xfId="0" applyFont="1" applyFill="1" applyBorder="1" applyAlignment="1">
      <alignment horizontal="center" vertical="center"/>
    </xf>
    <xf numFmtId="177" fontId="11" fillId="0" borderId="81" xfId="0" applyNumberFormat="1" applyFont="1" applyBorder="1">
      <alignment vertical="center"/>
    </xf>
    <xf numFmtId="0" fontId="11" fillId="0" borderId="88" xfId="0" applyFont="1" applyBorder="1" applyAlignment="1">
      <alignment horizontal="center" vertical="center"/>
    </xf>
    <xf numFmtId="177" fontId="11" fillId="0" borderId="89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8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vertical="center" wrapText="1"/>
    </xf>
    <xf numFmtId="0" fontId="11" fillId="0" borderId="6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80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right" vertical="center"/>
    </xf>
    <xf numFmtId="0" fontId="11" fillId="0" borderId="47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29" xfId="0" applyFont="1" applyBorder="1" applyAlignment="1">
      <alignment horizontal="right" vertical="center"/>
    </xf>
    <xf numFmtId="0" fontId="11" fillId="0" borderId="71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1" fillId="0" borderId="7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1095376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3</xdr:row>
      <xdr:rowOff>228600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298FB9F-5FB5-441A-9348-AD7783E87599}"/>
            </a:ext>
          </a:extLst>
        </xdr:cNvPr>
        <xdr:cNvSpPr txBox="1"/>
      </xdr:nvSpPr>
      <xdr:spPr>
        <a:xfrm>
          <a:off x="202565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63500</xdr:colOff>
      <xdr:row>0</xdr:row>
      <xdr:rowOff>31749</xdr:rowOff>
    </xdr:from>
    <xdr:to>
      <xdr:col>2</xdr:col>
      <xdr:colOff>158750</xdr:colOff>
      <xdr:row>1</xdr:row>
      <xdr:rowOff>105832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708D83-6CB0-4D81-84EF-D5BD721CF2D7}"/>
            </a:ext>
          </a:extLst>
        </xdr:cNvPr>
        <xdr:cNvSpPr txBox="1"/>
      </xdr:nvSpPr>
      <xdr:spPr>
        <a:xfrm>
          <a:off x="63500" y="31749"/>
          <a:ext cx="1409700" cy="3598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様式４－２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J31"/>
  <sheetViews>
    <sheetView view="pageBreakPreview" topLeftCell="A4" zoomScale="60" zoomScaleNormal="60" workbookViewId="0">
      <selection activeCell="P30" sqref="P30"/>
    </sheetView>
  </sheetViews>
  <sheetFormatPr defaultRowHeight="18" x14ac:dyDescent="0.55000000000000004"/>
  <sheetData>
    <row r="1" spans="1:10" ht="32.15" customHeight="1" x14ac:dyDescent="0.55000000000000004">
      <c r="A1" s="65"/>
      <c r="B1" s="66"/>
    </row>
    <row r="2" spans="1:10" ht="64" customHeight="1" x14ac:dyDescent="0.55000000000000004">
      <c r="A2" s="67" t="s">
        <v>29</v>
      </c>
      <c r="B2" s="67"/>
      <c r="C2" s="67"/>
      <c r="D2" s="67"/>
      <c r="E2" s="67"/>
      <c r="F2" s="67"/>
      <c r="G2" s="67"/>
      <c r="H2" s="67"/>
      <c r="I2" s="67"/>
      <c r="J2" s="67"/>
    </row>
    <row r="5" spans="1:10" ht="26.5" x14ac:dyDescent="0.55000000000000004">
      <c r="B5" s="68" t="s">
        <v>0</v>
      </c>
      <c r="C5" s="68"/>
      <c r="D5" s="68"/>
      <c r="E5" s="68"/>
      <c r="F5" s="68"/>
      <c r="G5" s="68"/>
      <c r="H5" s="68"/>
      <c r="I5" s="68"/>
    </row>
    <row r="6" spans="1:10" ht="18.5" thickBot="1" x14ac:dyDescent="0.6"/>
    <row r="7" spans="1:10" x14ac:dyDescent="0.55000000000000004">
      <c r="A7" s="69" t="s">
        <v>1</v>
      </c>
      <c r="B7" s="70"/>
      <c r="C7" s="75"/>
      <c r="D7" s="76"/>
      <c r="E7" s="76"/>
      <c r="F7" s="76"/>
      <c r="G7" s="76"/>
      <c r="H7" s="76"/>
      <c r="I7" s="76"/>
      <c r="J7" s="77"/>
    </row>
    <row r="8" spans="1:10" x14ac:dyDescent="0.55000000000000004">
      <c r="A8" s="71"/>
      <c r="B8" s="72"/>
      <c r="C8" s="78"/>
      <c r="D8" s="79"/>
      <c r="E8" s="79"/>
      <c r="F8" s="79"/>
      <c r="G8" s="79"/>
      <c r="H8" s="79"/>
      <c r="I8" s="79"/>
      <c r="J8" s="80"/>
    </row>
    <row r="9" spans="1:10" ht="18.5" thickBot="1" x14ac:dyDescent="0.6">
      <c r="A9" s="73"/>
      <c r="B9" s="74"/>
      <c r="C9" s="81"/>
      <c r="D9" s="82"/>
      <c r="E9" s="82"/>
      <c r="F9" s="82"/>
      <c r="G9" s="82"/>
      <c r="H9" s="82"/>
      <c r="I9" s="82"/>
      <c r="J9" s="83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/>
    <row r="12" spans="1:10" ht="18" customHeight="1" x14ac:dyDescent="0.55000000000000004">
      <c r="A12" s="69" t="s">
        <v>2</v>
      </c>
      <c r="B12" s="70"/>
      <c r="C12" s="94"/>
      <c r="D12" s="94"/>
      <c r="E12" s="94"/>
      <c r="F12" s="94"/>
      <c r="G12" s="94"/>
      <c r="H12" s="94"/>
      <c r="I12" s="94"/>
      <c r="J12" s="95"/>
    </row>
    <row r="13" spans="1:10" ht="18" customHeight="1" x14ac:dyDescent="0.55000000000000004">
      <c r="A13" s="71"/>
      <c r="B13" s="72"/>
      <c r="C13" s="96"/>
      <c r="D13" s="96"/>
      <c r="E13" s="96"/>
      <c r="F13" s="96"/>
      <c r="G13" s="96"/>
      <c r="H13" s="96"/>
      <c r="I13" s="96"/>
      <c r="J13" s="97"/>
    </row>
    <row r="14" spans="1:10" ht="18" customHeight="1" x14ac:dyDescent="0.55000000000000004">
      <c r="A14" s="71"/>
      <c r="B14" s="72"/>
      <c r="C14" s="96"/>
      <c r="D14" s="96"/>
      <c r="E14" s="96"/>
      <c r="F14" s="96"/>
      <c r="G14" s="96"/>
      <c r="H14" s="96"/>
      <c r="I14" s="96"/>
      <c r="J14" s="97"/>
    </row>
    <row r="15" spans="1:10" ht="20.5" thickBot="1" x14ac:dyDescent="0.6">
      <c r="A15" s="73"/>
      <c r="B15" s="74"/>
      <c r="C15" s="1"/>
      <c r="D15" s="1"/>
      <c r="E15" s="1"/>
      <c r="F15" s="1"/>
      <c r="G15" s="98" t="s">
        <v>3</v>
      </c>
      <c r="H15" s="98"/>
      <c r="I15" s="98"/>
      <c r="J15" s="99"/>
    </row>
    <row r="19" spans="1:10" ht="23" thickBot="1" x14ac:dyDescent="0.6">
      <c r="A19" s="4" t="s">
        <v>4</v>
      </c>
    </row>
    <row r="20" spans="1:10" ht="18" customHeight="1" x14ac:dyDescent="0.55000000000000004">
      <c r="A20" s="116" t="s">
        <v>30</v>
      </c>
      <c r="B20" s="117"/>
      <c r="C20" s="117"/>
      <c r="D20" s="117"/>
      <c r="E20" s="118"/>
      <c r="F20" s="100"/>
      <c r="G20" s="100"/>
      <c r="H20" s="100"/>
      <c r="I20" s="100"/>
      <c r="J20" s="70"/>
    </row>
    <row r="21" spans="1:10" ht="18.649999999999999" customHeight="1" x14ac:dyDescent="0.55000000000000004">
      <c r="A21" s="119"/>
      <c r="B21" s="120"/>
      <c r="C21" s="120"/>
      <c r="D21" s="120"/>
      <c r="E21" s="121"/>
      <c r="F21" s="101"/>
      <c r="G21" s="101"/>
      <c r="H21" s="101"/>
      <c r="I21" s="101"/>
      <c r="J21" s="102"/>
    </row>
    <row r="22" spans="1:10" ht="18" customHeight="1" x14ac:dyDescent="0.55000000000000004">
      <c r="A22" s="124" t="s">
        <v>31</v>
      </c>
      <c r="B22" s="125"/>
      <c r="C22" s="125"/>
      <c r="D22" s="125"/>
      <c r="E22" s="125"/>
      <c r="F22" s="126"/>
      <c r="G22" s="127"/>
      <c r="H22" s="127"/>
      <c r="I22" s="127"/>
      <c r="J22" s="128"/>
    </row>
    <row r="23" spans="1:10" ht="18.649999999999999" customHeight="1" x14ac:dyDescent="0.55000000000000004">
      <c r="A23" s="119"/>
      <c r="B23" s="120"/>
      <c r="C23" s="120"/>
      <c r="D23" s="120"/>
      <c r="E23" s="120"/>
      <c r="F23" s="129"/>
      <c r="G23" s="101"/>
      <c r="H23" s="101"/>
      <c r="I23" s="101"/>
      <c r="J23" s="102"/>
    </row>
    <row r="24" spans="1:10" ht="18" customHeight="1" x14ac:dyDescent="0.55000000000000004">
      <c r="A24" s="122" t="s">
        <v>32</v>
      </c>
      <c r="B24" s="123"/>
      <c r="C24" s="123"/>
      <c r="D24" s="123"/>
      <c r="E24" s="123"/>
      <c r="F24" s="103"/>
      <c r="G24" s="65"/>
      <c r="H24" s="65"/>
      <c r="I24" s="65"/>
      <c r="J24" s="72"/>
    </row>
    <row r="25" spans="1:10" ht="18.649999999999999" customHeight="1" thickBot="1" x14ac:dyDescent="0.6">
      <c r="A25" s="86"/>
      <c r="B25" s="87"/>
      <c r="C25" s="87"/>
      <c r="D25" s="87"/>
      <c r="E25" s="87"/>
      <c r="F25" s="104"/>
      <c r="G25" s="105"/>
      <c r="H25" s="105"/>
      <c r="I25" s="105"/>
      <c r="J25" s="106"/>
    </row>
    <row r="26" spans="1:10" ht="18.649999999999999" customHeight="1" thickTop="1" x14ac:dyDescent="0.55000000000000004">
      <c r="A26" s="84" t="s">
        <v>5</v>
      </c>
      <c r="B26" s="85"/>
      <c r="C26" s="85"/>
      <c r="D26" s="85"/>
      <c r="E26" s="85"/>
      <c r="F26" s="107"/>
      <c r="G26" s="108"/>
      <c r="H26" s="108"/>
      <c r="I26" s="108"/>
      <c r="J26" s="109"/>
    </row>
    <row r="27" spans="1:10" ht="18.649999999999999" customHeight="1" thickBot="1" x14ac:dyDescent="0.6">
      <c r="A27" s="86"/>
      <c r="B27" s="87"/>
      <c r="C27" s="87"/>
      <c r="D27" s="87"/>
      <c r="E27" s="87"/>
      <c r="F27" s="110"/>
      <c r="G27" s="111"/>
      <c r="H27" s="111"/>
      <c r="I27" s="111"/>
      <c r="J27" s="112"/>
    </row>
    <row r="28" spans="1:10" ht="18.649999999999999" customHeight="1" thickTop="1" x14ac:dyDescent="0.55000000000000004">
      <c r="A28" s="88" t="s">
        <v>6</v>
      </c>
      <c r="B28" s="89"/>
      <c r="C28" s="89"/>
      <c r="D28" s="89"/>
      <c r="E28" s="89"/>
      <c r="F28" s="113"/>
      <c r="G28" s="89"/>
      <c r="H28" s="89"/>
      <c r="I28" s="89"/>
      <c r="J28" s="114"/>
    </row>
    <row r="29" spans="1:10" ht="18" customHeight="1" thickBot="1" x14ac:dyDescent="0.6">
      <c r="A29" s="73"/>
      <c r="B29" s="90"/>
      <c r="C29" s="90"/>
      <c r="D29" s="90"/>
      <c r="E29" s="90"/>
      <c r="F29" s="115"/>
      <c r="G29" s="90"/>
      <c r="H29" s="90"/>
      <c r="I29" s="90"/>
      <c r="J29" s="74"/>
    </row>
    <row r="30" spans="1:10" ht="28" customHeight="1" x14ac:dyDescent="0.55000000000000004">
      <c r="A30" s="92" t="s">
        <v>7</v>
      </c>
      <c r="B30" s="93"/>
      <c r="C30" s="93"/>
      <c r="D30" s="93"/>
      <c r="E30" s="93"/>
      <c r="F30" s="93"/>
      <c r="G30" s="93"/>
      <c r="H30" s="93"/>
      <c r="I30" s="93"/>
      <c r="J30" s="93"/>
    </row>
    <row r="31" spans="1:10" ht="28" customHeight="1" x14ac:dyDescent="0.55000000000000004">
      <c r="A31" s="91" t="s">
        <v>8</v>
      </c>
      <c r="B31" s="91"/>
      <c r="C31" s="91"/>
      <c r="D31" s="91"/>
      <c r="E31" s="91"/>
      <c r="F31" s="91"/>
      <c r="G31" s="91"/>
      <c r="H31" s="91"/>
      <c r="I31" s="91"/>
      <c r="J31" s="91"/>
    </row>
  </sheetData>
  <mergeCells count="20">
    <mergeCell ref="A26:E27"/>
    <mergeCell ref="A28:E29"/>
    <mergeCell ref="A31:J31"/>
    <mergeCell ref="A30:J30"/>
    <mergeCell ref="C12:J14"/>
    <mergeCell ref="G15:J15"/>
    <mergeCell ref="A12:B15"/>
    <mergeCell ref="F20:J21"/>
    <mergeCell ref="F24:J25"/>
    <mergeCell ref="F26:J27"/>
    <mergeCell ref="F28:J29"/>
    <mergeCell ref="A20:E21"/>
    <mergeCell ref="A24:E25"/>
    <mergeCell ref="A22:E23"/>
    <mergeCell ref="F22:J23"/>
    <mergeCell ref="A1:B1"/>
    <mergeCell ref="A2:J2"/>
    <mergeCell ref="B5:I5"/>
    <mergeCell ref="A7:B9"/>
    <mergeCell ref="C7:J9"/>
  </mergeCells>
  <phoneticPr fontI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A902E-895E-43BD-9E44-E03C35278339}">
  <sheetPr>
    <tabColor rgb="FFFF0000"/>
    <pageSetUpPr fitToPage="1"/>
  </sheetPr>
  <dimension ref="A1:J35"/>
  <sheetViews>
    <sheetView tabSelected="1" view="pageBreakPreview" topLeftCell="A15" zoomScale="85" zoomScaleNormal="60" zoomScaleSheetLayoutView="85" workbookViewId="0">
      <selection activeCell="B35" sqref="B35:I35"/>
    </sheetView>
  </sheetViews>
  <sheetFormatPr defaultColWidth="8.58203125" defaultRowHeight="16.5" x14ac:dyDescent="0.55000000000000004"/>
  <cols>
    <col min="1" max="1" width="3.58203125" style="5" customWidth="1"/>
    <col min="2" max="2" width="13.58203125" style="7" customWidth="1"/>
    <col min="3" max="3" width="29.25" style="6" customWidth="1"/>
    <col min="4" max="4" width="4.83203125" style="7" customWidth="1"/>
    <col min="5" max="5" width="80" style="6" customWidth="1"/>
    <col min="6" max="6" width="9.83203125" style="5" customWidth="1"/>
    <col min="7" max="7" width="8.5" style="5" customWidth="1"/>
    <col min="8" max="8" width="17.1640625" style="5" customWidth="1"/>
    <col min="9" max="9" width="15.75" style="5" customWidth="1"/>
    <col min="10" max="16384" width="8.58203125" style="5"/>
  </cols>
  <sheetData>
    <row r="1" spans="1:10" ht="22.5" x14ac:dyDescent="0.55000000000000004">
      <c r="A1" s="38"/>
      <c r="B1" s="38"/>
      <c r="C1" s="39"/>
    </row>
    <row r="2" spans="1:10" ht="22.5" x14ac:dyDescent="0.55000000000000004">
      <c r="A2" s="38"/>
      <c r="B2" s="147" t="s">
        <v>56</v>
      </c>
      <c r="C2" s="147"/>
      <c r="D2" s="147"/>
      <c r="E2" s="147"/>
      <c r="F2" s="147"/>
      <c r="G2" s="147"/>
      <c r="H2" s="147"/>
      <c r="I2" s="147"/>
    </row>
    <row r="3" spans="1:10" ht="17" thickBot="1" x14ac:dyDescent="0.6"/>
    <row r="4" spans="1:10" ht="20" x14ac:dyDescent="0.55000000000000004">
      <c r="B4" s="18" t="s">
        <v>23</v>
      </c>
      <c r="C4" s="19" t="s">
        <v>9</v>
      </c>
      <c r="D4" s="20"/>
      <c r="E4" s="21" t="s">
        <v>10</v>
      </c>
      <c r="F4" s="22" t="s">
        <v>24</v>
      </c>
      <c r="G4" s="23" t="s">
        <v>25</v>
      </c>
      <c r="H4" s="23" t="s">
        <v>36</v>
      </c>
      <c r="I4" s="24" t="s">
        <v>11</v>
      </c>
    </row>
    <row r="5" spans="1:10" ht="20" x14ac:dyDescent="0.55000000000000004">
      <c r="B5" s="148" t="s">
        <v>12</v>
      </c>
      <c r="C5" s="154" t="s">
        <v>37</v>
      </c>
      <c r="D5" s="25" t="s">
        <v>13</v>
      </c>
      <c r="E5" s="54" t="s">
        <v>33</v>
      </c>
      <c r="F5" s="26">
        <v>1</v>
      </c>
      <c r="G5" s="27" t="s">
        <v>26</v>
      </c>
      <c r="H5" s="28"/>
      <c r="I5" s="53">
        <f>F5*H5</f>
        <v>0</v>
      </c>
    </row>
    <row r="6" spans="1:10" ht="20" x14ac:dyDescent="0.55000000000000004">
      <c r="B6" s="149"/>
      <c r="C6" s="143"/>
      <c r="D6" s="11" t="s">
        <v>14</v>
      </c>
      <c r="E6" s="12" t="s">
        <v>34</v>
      </c>
      <c r="F6" s="29">
        <v>1</v>
      </c>
      <c r="G6" s="14" t="s">
        <v>26</v>
      </c>
      <c r="H6" s="30"/>
      <c r="I6" s="56">
        <f t="shared" ref="I6:I14" si="0">F6*H6</f>
        <v>0</v>
      </c>
    </row>
    <row r="7" spans="1:10" ht="20" x14ac:dyDescent="0.55000000000000004">
      <c r="B7" s="149"/>
      <c r="C7" s="143"/>
      <c r="D7" s="15" t="s">
        <v>15</v>
      </c>
      <c r="E7" s="12" t="s">
        <v>62</v>
      </c>
      <c r="F7" s="29">
        <v>1</v>
      </c>
      <c r="G7" s="14" t="s">
        <v>26</v>
      </c>
      <c r="H7" s="30"/>
      <c r="I7" s="56">
        <f t="shared" si="0"/>
        <v>0</v>
      </c>
      <c r="J7" s="7"/>
    </row>
    <row r="8" spans="1:10" ht="20" x14ac:dyDescent="0.55000000000000004">
      <c r="B8" s="149"/>
      <c r="C8" s="143"/>
      <c r="D8" s="15" t="s">
        <v>16</v>
      </c>
      <c r="E8" s="55" t="s">
        <v>35</v>
      </c>
      <c r="F8" s="29">
        <v>1</v>
      </c>
      <c r="G8" s="14" t="s">
        <v>26</v>
      </c>
      <c r="H8" s="30"/>
      <c r="I8" s="56">
        <f t="shared" si="0"/>
        <v>0</v>
      </c>
    </row>
    <row r="9" spans="1:10" ht="20" x14ac:dyDescent="0.55000000000000004">
      <c r="B9" s="149"/>
      <c r="C9" s="143"/>
      <c r="D9" s="15" t="s">
        <v>17</v>
      </c>
      <c r="E9" s="55" t="s">
        <v>54</v>
      </c>
      <c r="F9" s="29">
        <v>1</v>
      </c>
      <c r="G9" s="14" t="s">
        <v>26</v>
      </c>
      <c r="H9" s="30"/>
      <c r="I9" s="56">
        <f t="shared" si="0"/>
        <v>0</v>
      </c>
    </row>
    <row r="10" spans="1:10" ht="20" x14ac:dyDescent="0.55000000000000004">
      <c r="B10" s="149"/>
      <c r="C10" s="143"/>
      <c r="D10" s="29"/>
      <c r="E10" s="55" t="s">
        <v>50</v>
      </c>
      <c r="F10" s="29">
        <v>840</v>
      </c>
      <c r="G10" s="37" t="s">
        <v>27</v>
      </c>
      <c r="H10" s="56">
        <v>3000</v>
      </c>
      <c r="I10" s="56">
        <f t="shared" si="0"/>
        <v>2520000</v>
      </c>
    </row>
    <row r="11" spans="1:10" ht="20" x14ac:dyDescent="0.55000000000000004">
      <c r="B11" s="149"/>
      <c r="C11" s="143"/>
      <c r="D11" s="13"/>
      <c r="E11" s="36" t="s">
        <v>51</v>
      </c>
      <c r="F11" s="29">
        <v>420</v>
      </c>
      <c r="G11" s="37" t="s">
        <v>27</v>
      </c>
      <c r="H11" s="56">
        <v>12000</v>
      </c>
      <c r="I11" s="56">
        <f t="shared" si="0"/>
        <v>5040000</v>
      </c>
    </row>
    <row r="12" spans="1:10" ht="20" x14ac:dyDescent="0.55000000000000004">
      <c r="B12" s="149"/>
      <c r="C12" s="143"/>
      <c r="D12" s="29" t="s">
        <v>18</v>
      </c>
      <c r="E12" s="12" t="s">
        <v>59</v>
      </c>
      <c r="F12" s="29">
        <v>1</v>
      </c>
      <c r="G12" s="14" t="s">
        <v>26</v>
      </c>
      <c r="H12" s="30"/>
      <c r="I12" s="56">
        <f t="shared" ref="I12:I13" si="1">F12*H12</f>
        <v>0</v>
      </c>
    </row>
    <row r="13" spans="1:10" ht="20" x14ac:dyDescent="0.55000000000000004">
      <c r="B13" s="149"/>
      <c r="C13" s="143"/>
      <c r="D13" s="63"/>
      <c r="E13" s="55" t="s">
        <v>60</v>
      </c>
      <c r="F13" s="63">
        <v>420</v>
      </c>
      <c r="G13" s="37" t="s">
        <v>27</v>
      </c>
      <c r="H13" s="64">
        <v>2500</v>
      </c>
      <c r="I13" s="64">
        <f t="shared" si="1"/>
        <v>1050000</v>
      </c>
    </row>
    <row r="14" spans="1:10" ht="20" x14ac:dyDescent="0.55000000000000004">
      <c r="B14" s="149"/>
      <c r="C14" s="143"/>
      <c r="D14" s="31" t="s">
        <v>19</v>
      </c>
      <c r="E14" s="57" t="s">
        <v>53</v>
      </c>
      <c r="F14" s="31">
        <v>1</v>
      </c>
      <c r="G14" s="32" t="s">
        <v>26</v>
      </c>
      <c r="H14" s="33"/>
      <c r="I14" s="52">
        <f t="shared" si="0"/>
        <v>0</v>
      </c>
    </row>
    <row r="15" spans="1:10" ht="20" x14ac:dyDescent="0.55000000000000004">
      <c r="B15" s="149"/>
      <c r="C15" s="143"/>
      <c r="D15" s="45"/>
      <c r="E15" s="46" t="s">
        <v>57</v>
      </c>
      <c r="F15" s="61"/>
      <c r="G15" s="47" t="s">
        <v>58</v>
      </c>
      <c r="H15" s="17"/>
      <c r="I15" s="62">
        <f>SUM(I5:I14)*(F15*0.01)</f>
        <v>0</v>
      </c>
    </row>
    <row r="16" spans="1:10" ht="20.5" thickBot="1" x14ac:dyDescent="0.6">
      <c r="B16" s="150"/>
      <c r="C16" s="144"/>
      <c r="D16" s="151" t="s">
        <v>43</v>
      </c>
      <c r="E16" s="151"/>
      <c r="F16" s="151"/>
      <c r="G16" s="152"/>
      <c r="H16" s="50"/>
      <c r="I16" s="10">
        <f>SUM(I5:I15)</f>
        <v>8610000</v>
      </c>
    </row>
    <row r="17" spans="2:9" ht="20.5" thickTop="1" x14ac:dyDescent="0.55000000000000004">
      <c r="B17" s="139" t="s">
        <v>20</v>
      </c>
      <c r="C17" s="142" t="s">
        <v>55</v>
      </c>
      <c r="D17" s="15" t="s">
        <v>13</v>
      </c>
      <c r="E17" s="40" t="s">
        <v>38</v>
      </c>
      <c r="F17" s="41">
        <v>186</v>
      </c>
      <c r="G17" s="42" t="s">
        <v>27</v>
      </c>
      <c r="H17" s="43"/>
      <c r="I17" s="60">
        <f>F17*H17</f>
        <v>0</v>
      </c>
    </row>
    <row r="18" spans="2:9" ht="20" x14ac:dyDescent="0.55000000000000004">
      <c r="B18" s="140"/>
      <c r="C18" s="143"/>
      <c r="D18" s="15" t="s">
        <v>14</v>
      </c>
      <c r="E18" s="16" t="s">
        <v>39</v>
      </c>
      <c r="F18" s="29">
        <v>186</v>
      </c>
      <c r="G18" s="14" t="s">
        <v>27</v>
      </c>
      <c r="H18" s="30"/>
      <c r="I18" s="56">
        <f t="shared" ref="I18:I21" si="2">F18*H18</f>
        <v>0</v>
      </c>
    </row>
    <row r="19" spans="2:9" ht="20" x14ac:dyDescent="0.55000000000000004">
      <c r="B19" s="140"/>
      <c r="C19" s="143"/>
      <c r="D19" s="15" t="s">
        <v>15</v>
      </c>
      <c r="E19" s="16" t="s">
        <v>40</v>
      </c>
      <c r="F19" s="29">
        <v>186</v>
      </c>
      <c r="G19" s="14" t="s">
        <v>27</v>
      </c>
      <c r="H19" s="30"/>
      <c r="I19" s="56">
        <f t="shared" si="2"/>
        <v>0</v>
      </c>
    </row>
    <row r="20" spans="2:9" ht="20" x14ac:dyDescent="0.55000000000000004">
      <c r="B20" s="140"/>
      <c r="C20" s="143"/>
      <c r="D20" s="15" t="s">
        <v>16</v>
      </c>
      <c r="E20" s="36" t="s">
        <v>41</v>
      </c>
      <c r="F20" s="29">
        <v>186</v>
      </c>
      <c r="G20" s="37" t="s">
        <v>27</v>
      </c>
      <c r="H20" s="30"/>
      <c r="I20" s="56">
        <f t="shared" si="2"/>
        <v>0</v>
      </c>
    </row>
    <row r="21" spans="2:9" ht="20" x14ac:dyDescent="0.55000000000000004">
      <c r="B21" s="140"/>
      <c r="C21" s="143"/>
      <c r="D21" s="15" t="s">
        <v>17</v>
      </c>
      <c r="E21" s="36" t="s">
        <v>42</v>
      </c>
      <c r="F21" s="29">
        <v>186</v>
      </c>
      <c r="G21" s="37" t="s">
        <v>27</v>
      </c>
      <c r="H21" s="30"/>
      <c r="I21" s="56">
        <f t="shared" si="2"/>
        <v>0</v>
      </c>
    </row>
    <row r="22" spans="2:9" ht="20" x14ac:dyDescent="0.55000000000000004">
      <c r="B22" s="140"/>
      <c r="C22" s="143"/>
      <c r="D22" s="45"/>
      <c r="E22" s="46" t="s">
        <v>57</v>
      </c>
      <c r="F22" s="61"/>
      <c r="G22" s="47" t="s">
        <v>58</v>
      </c>
      <c r="H22" s="17"/>
      <c r="I22" s="62">
        <f>SUM(I17:I21)*(F22*0.01)</f>
        <v>0</v>
      </c>
    </row>
    <row r="23" spans="2:9" ht="20.5" thickBot="1" x14ac:dyDescent="0.6">
      <c r="B23" s="141"/>
      <c r="C23" s="144"/>
      <c r="D23" s="153" t="s">
        <v>43</v>
      </c>
      <c r="E23" s="151"/>
      <c r="F23" s="151"/>
      <c r="G23" s="152"/>
      <c r="H23" s="51"/>
      <c r="I23" s="10">
        <f>SUM(I17:I21)</f>
        <v>0</v>
      </c>
    </row>
    <row r="24" spans="2:9" ht="20.5" thickTop="1" x14ac:dyDescent="0.55000000000000004">
      <c r="B24" s="139" t="s">
        <v>44</v>
      </c>
      <c r="C24" s="142" t="s">
        <v>45</v>
      </c>
      <c r="D24" s="58" t="s">
        <v>13</v>
      </c>
      <c r="E24" s="59" t="s">
        <v>46</v>
      </c>
      <c r="F24" s="34">
        <v>1</v>
      </c>
      <c r="G24" s="35" t="s">
        <v>26</v>
      </c>
      <c r="H24" s="43"/>
      <c r="I24" s="60">
        <f>F24*H24</f>
        <v>0</v>
      </c>
    </row>
    <row r="25" spans="2:9" ht="20" x14ac:dyDescent="0.55000000000000004">
      <c r="B25" s="140"/>
      <c r="C25" s="143"/>
      <c r="D25" s="15" t="s">
        <v>14</v>
      </c>
      <c r="E25" s="16" t="s">
        <v>47</v>
      </c>
      <c r="F25" s="29">
        <v>1</v>
      </c>
      <c r="G25" s="14" t="s">
        <v>26</v>
      </c>
      <c r="H25" s="30"/>
      <c r="I25" s="56">
        <f t="shared" ref="I25:I28" si="3">F25*H25</f>
        <v>0</v>
      </c>
    </row>
    <row r="26" spans="2:9" ht="20" x14ac:dyDescent="0.55000000000000004">
      <c r="B26" s="140"/>
      <c r="C26" s="143"/>
      <c r="D26" s="15" t="s">
        <v>15</v>
      </c>
      <c r="E26" s="16" t="s">
        <v>52</v>
      </c>
      <c r="F26" s="29">
        <v>1</v>
      </c>
      <c r="G26" s="14" t="s">
        <v>26</v>
      </c>
      <c r="H26" s="30"/>
      <c r="I26" s="56">
        <f t="shared" si="3"/>
        <v>0</v>
      </c>
    </row>
    <row r="27" spans="2:9" ht="20" x14ac:dyDescent="0.55000000000000004">
      <c r="B27" s="140"/>
      <c r="C27" s="143"/>
      <c r="D27" s="15" t="s">
        <v>16</v>
      </c>
      <c r="E27" s="36" t="s">
        <v>48</v>
      </c>
      <c r="F27" s="29">
        <v>1</v>
      </c>
      <c r="G27" s="14" t="s">
        <v>26</v>
      </c>
      <c r="H27" s="30"/>
      <c r="I27" s="56">
        <f t="shared" si="3"/>
        <v>0</v>
      </c>
    </row>
    <row r="28" spans="2:9" ht="20" x14ac:dyDescent="0.55000000000000004">
      <c r="B28" s="140"/>
      <c r="C28" s="143"/>
      <c r="D28" s="15" t="s">
        <v>17</v>
      </c>
      <c r="E28" s="12" t="s">
        <v>49</v>
      </c>
      <c r="F28" s="29">
        <v>1</v>
      </c>
      <c r="G28" s="14" t="s">
        <v>26</v>
      </c>
      <c r="H28" s="30"/>
      <c r="I28" s="52">
        <f t="shared" si="3"/>
        <v>0</v>
      </c>
    </row>
    <row r="29" spans="2:9" ht="20" x14ac:dyDescent="0.55000000000000004">
      <c r="B29" s="140"/>
      <c r="C29" s="143"/>
      <c r="D29" s="45"/>
      <c r="E29" s="46" t="s">
        <v>57</v>
      </c>
      <c r="F29" s="61"/>
      <c r="G29" s="47" t="s">
        <v>58</v>
      </c>
      <c r="H29" s="17"/>
      <c r="I29" s="44">
        <f>SUM(I24:I28)*(F29*0.01)</f>
        <v>0</v>
      </c>
    </row>
    <row r="30" spans="2:9" ht="20.5" thickBot="1" x14ac:dyDescent="0.6">
      <c r="B30" s="141"/>
      <c r="C30" s="144"/>
      <c r="D30" s="145" t="s">
        <v>43</v>
      </c>
      <c r="E30" s="145"/>
      <c r="F30" s="145"/>
      <c r="G30" s="146"/>
      <c r="H30" s="51"/>
      <c r="I30" s="10">
        <f>SUM(I24:I29)</f>
        <v>0</v>
      </c>
    </row>
    <row r="31" spans="2:9" ht="21" thickTop="1" thickBot="1" x14ac:dyDescent="0.6">
      <c r="B31" s="133" t="s">
        <v>28</v>
      </c>
      <c r="C31" s="134"/>
      <c r="D31" s="134"/>
      <c r="E31" s="134"/>
      <c r="F31" s="134"/>
      <c r="G31" s="135"/>
      <c r="H31" s="48"/>
      <c r="I31" s="8">
        <f>(I16+I23)*0.1</f>
        <v>861000</v>
      </c>
    </row>
    <row r="32" spans="2:9" ht="21" thickTop="1" thickBot="1" x14ac:dyDescent="0.6">
      <c r="B32" s="136" t="s">
        <v>21</v>
      </c>
      <c r="C32" s="137"/>
      <c r="D32" s="137"/>
      <c r="E32" s="137"/>
      <c r="F32" s="137"/>
      <c r="G32" s="138"/>
      <c r="H32" s="49"/>
      <c r="I32" s="9">
        <f>I16+I23+I30+I31</f>
        <v>9471000</v>
      </c>
    </row>
    <row r="33" spans="2:9" x14ac:dyDescent="0.55000000000000004">
      <c r="B33" s="131" t="s">
        <v>61</v>
      </c>
      <c r="C33" s="131"/>
      <c r="D33" s="131"/>
      <c r="E33" s="131"/>
      <c r="F33" s="131"/>
      <c r="G33" s="131"/>
      <c r="H33" s="131"/>
      <c r="I33" s="131"/>
    </row>
    <row r="34" spans="2:9" x14ac:dyDescent="0.55000000000000004">
      <c r="B34" s="130" t="s">
        <v>63</v>
      </c>
      <c r="C34" s="130"/>
      <c r="D34" s="130"/>
      <c r="E34" s="130"/>
      <c r="F34" s="130"/>
      <c r="G34" s="130"/>
      <c r="H34" s="130"/>
      <c r="I34" s="130"/>
    </row>
    <row r="35" spans="2:9" x14ac:dyDescent="0.55000000000000004">
      <c r="B35" s="132" t="s">
        <v>22</v>
      </c>
      <c r="C35" s="132"/>
      <c r="D35" s="132"/>
      <c r="E35" s="132"/>
      <c r="F35" s="132"/>
      <c r="G35" s="132"/>
      <c r="H35" s="132"/>
      <c r="I35" s="132"/>
    </row>
  </sheetData>
  <mergeCells count="15">
    <mergeCell ref="B24:B30"/>
    <mergeCell ref="C24:C30"/>
    <mergeCell ref="D30:G30"/>
    <mergeCell ref="B2:I2"/>
    <mergeCell ref="B5:B16"/>
    <mergeCell ref="D16:G16"/>
    <mergeCell ref="B17:B23"/>
    <mergeCell ref="D23:G23"/>
    <mergeCell ref="C5:C16"/>
    <mergeCell ref="C17:C23"/>
    <mergeCell ref="B34:I34"/>
    <mergeCell ref="B33:I33"/>
    <mergeCell ref="B35:I35"/>
    <mergeCell ref="B31:G31"/>
    <mergeCell ref="B32:G32"/>
  </mergeCells>
  <phoneticPr fontId="1"/>
  <pageMargins left="0.25" right="0.25" top="0.75" bottom="0.75" header="0.3" footer="0.3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7" ma:contentTypeDescription="新しいドキュメントを作成します。" ma:contentTypeScope="" ma:versionID="42a6af29baec7830b495388a65d8e4ae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ddeefd059241b47ddc5639484ec8bbb7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1A72B9-F111-4890-9270-C95E45E0D0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F3B3DF-9FA4-407B-800C-AC6C0E4FFFDF}">
  <ds:schemaRefs>
    <ds:schemaRef ds:uri="http://schemas.microsoft.com/office/2006/metadata/properties"/>
    <ds:schemaRef ds:uri="http://schemas.microsoft.com/office/infopath/2007/PartnerControls"/>
    <ds:schemaRef ds:uri="4c929416-3665-4dd3-8d32-e94ff91926d8"/>
    <ds:schemaRef ds:uri="0a8b2438-981d-4c0a-8469-de24ae4ce83f"/>
  </ds:schemaRefs>
</ds:datastoreItem>
</file>

<file path=customXml/itemProps3.xml><?xml version="1.0" encoding="utf-8"?>
<ds:datastoreItem xmlns:ds="http://schemas.openxmlformats.org/officeDocument/2006/customXml" ds:itemID="{76120E27-AA26-4C97-8028-961B820C7F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2023-08-16T11:21:33Z</dcterms:created>
  <dcterms:modified xsi:type="dcterms:W3CDTF">2024-02-01T08:39:47Z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</Properties>
</file>