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01_{E1A20722-E476-48C2-93D1-87DF8DF1A50D}" xr6:coauthVersionLast="47" xr6:coauthVersionMax="47" xr10:uidLastSave="{00000000-0000-0000-0000-000000000000}"/>
  <bookViews>
    <workbookView xWindow="1110" yWindow="0" windowWidth="12590" windowHeight="9750" firstSheet="1" activeTab="1" xr2:uid="{44E5D7FC-5676-4AEE-BB41-642185A62048}"/>
  </bookViews>
  <sheets>
    <sheet name="応募金額提案書" sheetId="2" r:id="rId1"/>
    <sheet name="応募金額内訳書" sheetId="5" r:id="rId2"/>
  </sheets>
  <definedNames>
    <definedName name="_xlnm.Print_Area" localSheetId="1">応募金額内訳書!$B$1:$M$40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5" l="1"/>
  <c r="E35" i="5" s="1"/>
  <c r="M34" i="5"/>
  <c r="E34" i="5" s="1"/>
  <c r="M33" i="5"/>
  <c r="E33" i="5" s="1"/>
  <c r="M32" i="5"/>
  <c r="E32" i="5" s="1"/>
  <c r="M31" i="5"/>
  <c r="E31" i="5" s="1"/>
  <c r="M29" i="5"/>
  <c r="E29" i="5" s="1"/>
  <c r="M28" i="5"/>
  <c r="E28" i="5" s="1"/>
  <c r="M27" i="5"/>
  <c r="E27" i="5" s="1"/>
  <c r="M26" i="5"/>
  <c r="E26" i="5" s="1"/>
  <c r="M25" i="5"/>
  <c r="E25" i="5" s="1"/>
  <c r="M24" i="5"/>
  <c r="E24" i="5" s="1"/>
  <c r="M23" i="5"/>
  <c r="E23" i="5" s="1"/>
  <c r="M22" i="5"/>
  <c r="E22" i="5" s="1"/>
  <c r="M21" i="5"/>
  <c r="E21" i="5" s="1"/>
  <c r="M20" i="5"/>
  <c r="E20" i="5"/>
  <c r="M19" i="5"/>
  <c r="E19" i="5" s="1"/>
  <c r="M18" i="5"/>
  <c r="E18" i="5" s="1"/>
  <c r="M17" i="5"/>
  <c r="E17" i="5"/>
  <c r="M16" i="5"/>
  <c r="E16" i="5" s="1"/>
  <c r="M15" i="5"/>
  <c r="E15" i="5" s="1"/>
  <c r="M14" i="5"/>
  <c r="E14" i="5" s="1"/>
  <c r="M13" i="5"/>
  <c r="E13" i="5"/>
  <c r="M12" i="5"/>
  <c r="E12" i="5" s="1"/>
  <c r="M11" i="5"/>
  <c r="E11" i="5"/>
  <c r="M10" i="5"/>
  <c r="E10" i="5"/>
  <c r="M9" i="5"/>
  <c r="E9" i="5" s="1"/>
  <c r="M8" i="5"/>
  <c r="E8" i="5" s="1"/>
  <c r="M7" i="5"/>
  <c r="E7" i="5"/>
  <c r="M6" i="5"/>
  <c r="E6" i="5" s="1"/>
  <c r="E5" i="5" l="1"/>
  <c r="E38" i="5" s="1"/>
  <c r="E30" i="5"/>
  <c r="E39" i="5" l="1"/>
  <c r="E40" i="5" s="1"/>
</calcChain>
</file>

<file path=xl/sharedStrings.xml><?xml version="1.0" encoding="utf-8"?>
<sst xmlns="http://schemas.openxmlformats.org/spreadsheetml/2006/main" count="174" uniqueCount="68">
  <si>
    <t>令和７年大阪・関西万博国際機関関係者訪日支援事業　企画提案公募</t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</si>
  <si>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</si>
  <si>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</si>
  <si>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</si>
  <si>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</si>
  <si>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</si>
  <si>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1．事業費</t>
    <rPh sb="2" eb="5">
      <t>ジギョウヒ</t>
    </rPh>
    <phoneticPr fontId="1"/>
  </si>
  <si>
    <t>2．人件費</t>
    <phoneticPr fontId="1"/>
  </si>
  <si>
    <t>3．再委託費</t>
    <rPh sb="2" eb="5">
      <t>サイイタク</t>
    </rPh>
    <rPh sb="5" eb="6">
      <t>ヒ</t>
    </rPh>
    <phoneticPr fontId="1"/>
  </si>
  <si>
    <t>4．一般管理費</t>
    <rPh sb="2" eb="4">
      <t>イッパン</t>
    </rPh>
    <rPh sb="4" eb="7">
      <t>カンリヒ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</si>
  <si>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</si>
  <si>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</si>
  <si>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</si>
  <si>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</si>
  <si>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令和７年大阪・関西万博国際機関関係者訪日支援事業　応募金額内訳書</t>
    <phoneticPr fontId="1"/>
  </si>
  <si>
    <t>御社名：</t>
    <rPh sb="0" eb="2">
      <t>オンシャ</t>
    </rPh>
    <rPh sb="2" eb="3">
      <t>メイ</t>
    </rPh>
    <phoneticPr fontId="1"/>
  </si>
  <si>
    <t>区分（大項目）</t>
    <rPh sb="3" eb="6">
      <t>ダイコウモク</t>
    </rPh>
    <phoneticPr fontId="1"/>
  </si>
  <si>
    <t>内訳（中項目）</t>
    <rPh sb="3" eb="6">
      <t>チュウコウモク</t>
    </rPh>
    <phoneticPr fontId="1"/>
  </si>
  <si>
    <t>（小項目）</t>
    <rPh sb="1" eb="2">
      <t>ショウ</t>
    </rPh>
    <rPh sb="2" eb="4">
      <t>コウモク</t>
    </rPh>
    <phoneticPr fontId="1"/>
  </si>
  <si>
    <t>金額（円）</t>
  </si>
  <si>
    <t>積算内訳</t>
  </si>
  <si>
    <t>1．事業費</t>
    <phoneticPr fontId="1"/>
  </si>
  <si>
    <t>(単価)</t>
    <rPh sb="1" eb="3">
      <t>タンカ</t>
    </rPh>
    <phoneticPr fontId="1"/>
  </si>
  <si>
    <t>海外航空券代</t>
    <rPh sb="0" eb="2">
      <t>カイガイ</t>
    </rPh>
    <phoneticPr fontId="1"/>
  </si>
  <si>
    <t>ビジネスクラス利用</t>
    <rPh sb="7" eb="9">
      <t>リヨウ</t>
    </rPh>
    <phoneticPr fontId="1"/>
  </si>
  <si>
    <t>×</t>
  </si>
  <si>
    <t>名×</t>
  </si>
  <si>
    <t>回</t>
  </si>
  <si>
    <t>＝</t>
  </si>
  <si>
    <t>ファーストクラス利用</t>
    <rPh sb="8" eb="10">
      <t>リヨウ</t>
    </rPh>
    <phoneticPr fontId="1"/>
  </si>
  <si>
    <t>交通費（大阪⇔東京  新幹線グリーン車利用）</t>
    <phoneticPr fontId="1"/>
  </si>
  <si>
    <t>車両借上費</t>
    <rPh sb="0" eb="2">
      <t>シャリョウ</t>
    </rPh>
    <rPh sb="2" eb="4">
      <t>カリア</t>
    </rPh>
    <rPh sb="4" eb="5">
      <t>ヒ</t>
    </rPh>
    <phoneticPr fontId="1"/>
  </si>
  <si>
    <t>送迎（関空⇔ホテル（中央区））※セダン</t>
    <rPh sb="0" eb="2">
      <t>ソウゲイ</t>
    </rPh>
    <rPh sb="3" eb="5">
      <t>カンクウ</t>
    </rPh>
    <rPh sb="10" eb="13">
      <t>チュウオウク</t>
    </rPh>
    <phoneticPr fontId="1"/>
  </si>
  <si>
    <t>台×</t>
  </si>
  <si>
    <t>日</t>
  </si>
  <si>
    <t>送迎（新大阪⇔ホテル（中央区））※セダン</t>
    <rPh sb="0" eb="2">
      <t>ソウゲイ</t>
    </rPh>
    <rPh sb="3" eb="4">
      <t>シン</t>
    </rPh>
    <rPh sb="4" eb="6">
      <t>オオサカ</t>
    </rPh>
    <rPh sb="11" eb="14">
      <t>チュウオウク</t>
    </rPh>
    <phoneticPr fontId="1"/>
  </si>
  <si>
    <t>送迎（羽田⇔ホテル（千代田区））※ハイエースタイプ</t>
    <rPh sb="0" eb="2">
      <t>ソウゲイ</t>
    </rPh>
    <rPh sb="3" eb="5">
      <t>ハネダ</t>
    </rPh>
    <rPh sb="10" eb="14">
      <t>チヨダク</t>
    </rPh>
    <phoneticPr fontId="1"/>
  </si>
  <si>
    <t>送迎（新大阪⇔ホテル（中央区））※ハイエースタイプ</t>
    <rPh sb="0" eb="2">
      <t>ソウゲイ</t>
    </rPh>
    <rPh sb="3" eb="4">
      <t>シン</t>
    </rPh>
    <rPh sb="4" eb="6">
      <t>オオサカ</t>
    </rPh>
    <rPh sb="11" eb="14">
      <t>チュウオウク</t>
    </rPh>
    <phoneticPr fontId="1"/>
  </si>
  <si>
    <t>送迎（東京駅⇔羽田）※ハイエースタイプ</t>
    <rPh sb="0" eb="2">
      <t>ソウゲイ</t>
    </rPh>
    <rPh sb="3" eb="6">
      <t>トウキョウエキ</t>
    </rPh>
    <rPh sb="7" eb="9">
      <t>ハネダ</t>
    </rPh>
    <phoneticPr fontId="1"/>
  </si>
  <si>
    <t>移動（東京都内、9時～15時）※ハイエースタイプ</t>
    <rPh sb="0" eb="2">
      <t>イドウ</t>
    </rPh>
    <rPh sb="3" eb="5">
      <t>トウキョウ</t>
    </rPh>
    <rPh sb="5" eb="7">
      <t>トナイ</t>
    </rPh>
    <rPh sb="9" eb="10">
      <t>ジ</t>
    </rPh>
    <rPh sb="13" eb="14">
      <t>ジ</t>
    </rPh>
    <phoneticPr fontId="1"/>
  </si>
  <si>
    <t>移動（大阪市内、9時～19時）※ハイエースタイプ</t>
    <rPh sb="0" eb="2">
      <t>イドウ</t>
    </rPh>
    <rPh sb="3" eb="5">
      <t>オオサカ</t>
    </rPh>
    <rPh sb="5" eb="7">
      <t>シナイ</t>
    </rPh>
    <rPh sb="9" eb="10">
      <t>ジ</t>
    </rPh>
    <rPh sb="13" eb="14">
      <t>ジ</t>
    </rPh>
    <phoneticPr fontId="1"/>
  </si>
  <si>
    <t>移動（大阪市内、9時～19時）※バス</t>
    <rPh sb="0" eb="2">
      <t>イドウ</t>
    </rPh>
    <rPh sb="3" eb="5">
      <t>オオサカ</t>
    </rPh>
    <rPh sb="5" eb="7">
      <t>シナイ</t>
    </rPh>
    <rPh sb="9" eb="10">
      <t>ジ</t>
    </rPh>
    <rPh sb="13" eb="14">
      <t>ジ</t>
    </rPh>
    <phoneticPr fontId="1"/>
  </si>
  <si>
    <t>宿泊費</t>
    <phoneticPr fontId="1"/>
  </si>
  <si>
    <t>ツインorダブルルーム</t>
    <phoneticPr fontId="1"/>
  </si>
  <si>
    <t>泊</t>
  </si>
  <si>
    <t>スイートルーム</t>
    <phoneticPr fontId="1"/>
  </si>
  <si>
    <t>通訳費用</t>
    <phoneticPr fontId="1"/>
  </si>
  <si>
    <t>日英逐次（随行通訳）、東京、半日（実働３h）</t>
    <rPh sb="0" eb="2">
      <t>ニチエイ</t>
    </rPh>
    <rPh sb="2" eb="4">
      <t>チクジ</t>
    </rPh>
    <rPh sb="5" eb="7">
      <t>ズイコウ</t>
    </rPh>
    <rPh sb="7" eb="9">
      <t>ツウヤク</t>
    </rPh>
    <rPh sb="11" eb="13">
      <t>トウキョウ</t>
    </rPh>
    <rPh sb="14" eb="16">
      <t>ハンニチ</t>
    </rPh>
    <rPh sb="17" eb="19">
      <t>ジツドウ</t>
    </rPh>
    <phoneticPr fontId="1"/>
  </si>
  <si>
    <t>名×</t>
    <rPh sb="0" eb="1">
      <t>メイ</t>
    </rPh>
    <phoneticPr fontId="1"/>
  </si>
  <si>
    <t>回</t>
    <phoneticPr fontId="1"/>
  </si>
  <si>
    <t>日英逐次（随行通訳）、大阪、全日（実働７h、休憩１h）</t>
    <rPh sb="0" eb="2">
      <t>ニチエイ</t>
    </rPh>
    <rPh sb="2" eb="4">
      <t>チクジ</t>
    </rPh>
    <rPh sb="5" eb="7">
      <t>ズイコウ</t>
    </rPh>
    <rPh sb="7" eb="9">
      <t>ツウヤク</t>
    </rPh>
    <rPh sb="11" eb="13">
      <t>オオサカ</t>
    </rPh>
    <rPh sb="14" eb="16">
      <t>ゼンニチ</t>
    </rPh>
    <phoneticPr fontId="1"/>
  </si>
  <si>
    <t>日仏逐次（随行通訳）、大阪、全日（実働７h、休憩１h）</t>
    <rPh sb="0" eb="1">
      <t>ニチ</t>
    </rPh>
    <rPh sb="1" eb="2">
      <t>フツ</t>
    </rPh>
    <rPh sb="2" eb="4">
      <t>チクジ</t>
    </rPh>
    <rPh sb="5" eb="7">
      <t>ズイコウ</t>
    </rPh>
    <rPh sb="7" eb="9">
      <t>ツウヤク</t>
    </rPh>
    <rPh sb="11" eb="13">
      <t>オオサカ</t>
    </rPh>
    <rPh sb="14" eb="16">
      <t>ゼンニチ</t>
    </rPh>
    <phoneticPr fontId="1"/>
  </si>
  <si>
    <t>英仏逐次（随行通訳）、大阪、全日（実働７h、休憩１h）</t>
    <rPh sb="0" eb="2">
      <t>エイフツ</t>
    </rPh>
    <rPh sb="2" eb="4">
      <t>チクジ</t>
    </rPh>
    <rPh sb="5" eb="7">
      <t>ズイコウ</t>
    </rPh>
    <rPh sb="7" eb="9">
      <t>ツウヤク</t>
    </rPh>
    <rPh sb="11" eb="13">
      <t>オオサカ</t>
    </rPh>
    <rPh sb="14" eb="16">
      <t>ゼンニチ</t>
    </rPh>
    <rPh sb="17" eb="19">
      <t>ジツドウ</t>
    </rPh>
    <rPh sb="22" eb="24">
      <t>キュウケイ</t>
    </rPh>
    <phoneticPr fontId="1"/>
  </si>
  <si>
    <t>昼食代</t>
    <rPh sb="0" eb="3">
      <t>チュウショクダイ</t>
    </rPh>
    <phoneticPr fontId="10"/>
  </si>
  <si>
    <t>２．人件費</t>
    <phoneticPr fontId="1"/>
  </si>
  <si>
    <t>時間×</t>
    <phoneticPr fontId="1"/>
  </si>
  <si>
    <t>人</t>
    <rPh sb="0" eb="1">
      <t>ニン</t>
    </rPh>
    <phoneticPr fontId="1"/>
  </si>
  <si>
    <t>時間×</t>
  </si>
  <si>
    <t>３．再委託費</t>
    <rPh sb="2" eb="5">
      <t>サイイタク</t>
    </rPh>
    <rPh sb="5" eb="6">
      <t>ヒ</t>
    </rPh>
    <phoneticPr fontId="1"/>
  </si>
  <si>
    <t>４．一般管理費</t>
    <rPh sb="2" eb="4">
      <t>イッパン</t>
    </rPh>
    <rPh sb="4" eb="7">
      <t>カンリヒ</t>
    </rPh>
    <phoneticPr fontId="1"/>
  </si>
  <si>
    <t>1＋2の10％</t>
    <phoneticPr fontId="1"/>
  </si>
  <si>
    <t>５．小計</t>
    <phoneticPr fontId="1"/>
  </si>
  <si>
    <t>６．消費税及び地方消費税</t>
    <phoneticPr fontId="1"/>
  </si>
  <si>
    <t>５．小計×10％（海外航空券代除く）</t>
    <rPh sb="9" eb="11">
      <t>カイガイ</t>
    </rPh>
    <rPh sb="11" eb="14">
      <t>コウクウケン</t>
    </rPh>
    <rPh sb="14" eb="15">
      <t>ダイ</t>
    </rPh>
    <rPh sb="15" eb="16">
      <t>ノゾ</t>
    </rPh>
    <phoneticPr fontId="10"/>
  </si>
  <si>
    <t>７．合計</t>
    <phoneticPr fontId="1"/>
  </si>
  <si>
    <t>○黄色の部分を記入すること。該当欄外への記載変更、行の削除・追加は認めない。</t>
    <rPh sb="14" eb="16">
      <t>ガイトウ</t>
    </rPh>
    <rPh sb="16" eb="18">
      <t>ランガイ</t>
    </rPh>
    <rPh sb="20" eb="22">
      <t>キサイ</t>
    </rPh>
    <rPh sb="22" eb="24">
      <t>ヘンコウ</t>
    </rPh>
    <rPh sb="25" eb="26">
      <t>ギョウ</t>
    </rPh>
    <rPh sb="27" eb="29">
      <t>サクジョ</t>
    </rPh>
    <rPh sb="30" eb="32">
      <t>ツイカ</t>
    </rPh>
    <rPh sb="33" eb="34">
      <t>ミト</t>
    </rPh>
    <phoneticPr fontId="1"/>
  </si>
  <si>
    <t>○最優秀提案事業者に対し、各項目単価の積算内訳について求めることがある。</t>
  </si>
  <si>
    <t>○青色のホテルの宿泊費単価については、提案内容を踏まえ変更することができる。（仕様書内記載参照）</t>
    <rPh sb="8" eb="11">
      <t>シュクハクヒ</t>
    </rPh>
    <rPh sb="11" eb="13">
      <t>タンカ</t>
    </rPh>
    <rPh sb="21" eb="23">
      <t>ナイヨウ</t>
    </rPh>
    <rPh sb="24" eb="25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</si>
</sst>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_);[Red]\(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7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28" xfId="0" applyFont="1" applyBorder="1">
      <alignment vertical="center"/>
    </xf>
    <xf numFmtId="0" fontId="11" fillId="0" borderId="15" xfId="0" applyFont="1" applyBorder="1">
      <alignment vertical="center"/>
    </xf>
    <xf numFmtId="0" fontId="11" fillId="0" borderId="29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3" fontId="11" fillId="0" borderId="32" xfId="0" applyNumberFormat="1" applyFont="1" applyBorder="1" applyAlignment="1">
      <alignment horizontal="left" shrinkToFit="1"/>
    </xf>
    <xf numFmtId="0" fontId="11" fillId="0" borderId="15" xfId="0" applyFont="1" applyBorder="1" applyAlignment="1">
      <alignment horizontal="right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3" fontId="11" fillId="0" borderId="35" xfId="0" applyNumberFormat="1" applyFont="1" applyBorder="1" applyAlignment="1">
      <alignment horizontal="right" vertical="center" shrinkToFit="1"/>
    </xf>
    <xf numFmtId="3" fontId="11" fillId="0" borderId="0" xfId="0" applyNumberFormat="1" applyFont="1">
      <alignment vertical="center"/>
    </xf>
    <xf numFmtId="177" fontId="12" fillId="0" borderId="34" xfId="0" applyNumberFormat="1" applyFont="1" applyBorder="1" applyAlignment="1">
      <alignment horizontal="right" vertical="center" shrinkToFit="1"/>
    </xf>
    <xf numFmtId="3" fontId="11" fillId="2" borderId="0" xfId="0" applyNumberFormat="1" applyFont="1" applyFill="1">
      <alignment vertical="center"/>
    </xf>
    <xf numFmtId="0" fontId="11" fillId="0" borderId="34" xfId="0" applyFont="1" applyBorder="1" applyAlignment="1">
      <alignment vertical="center" shrinkToFit="1"/>
    </xf>
    <xf numFmtId="0" fontId="11" fillId="2" borderId="0" xfId="0" applyFont="1" applyFill="1">
      <alignment vertical="center"/>
    </xf>
    <xf numFmtId="0" fontId="11" fillId="2" borderId="33" xfId="0" applyFont="1" applyFill="1" applyBorder="1">
      <alignment vertical="center"/>
    </xf>
    <xf numFmtId="0" fontId="11" fillId="2" borderId="27" xfId="0" applyFont="1" applyFill="1" applyBorder="1">
      <alignment vertical="center"/>
    </xf>
    <xf numFmtId="3" fontId="11" fillId="0" borderId="15" xfId="0" applyNumberFormat="1" applyFont="1" applyBorder="1" applyAlignment="1">
      <alignment horizontal="left" shrinkToFit="1"/>
    </xf>
    <xf numFmtId="0" fontId="11" fillId="0" borderId="14" xfId="0" applyFont="1" applyBorder="1" applyAlignment="1">
      <alignment horizontal="right"/>
    </xf>
    <xf numFmtId="177" fontId="11" fillId="0" borderId="28" xfId="0" applyNumberFormat="1" applyFont="1" applyBorder="1">
      <alignment vertical="center"/>
    </xf>
    <xf numFmtId="0" fontId="11" fillId="2" borderId="34" xfId="0" applyFont="1" applyFill="1" applyBorder="1">
      <alignment vertical="center"/>
    </xf>
    <xf numFmtId="3" fontId="11" fillId="0" borderId="0" xfId="0" applyNumberFormat="1" applyFont="1" applyAlignment="1">
      <alignment horizontal="right" vertical="center" shrinkToFit="1"/>
    </xf>
    <xf numFmtId="177" fontId="11" fillId="0" borderId="34" xfId="0" applyNumberFormat="1" applyFont="1" applyBorder="1">
      <alignment vertical="center"/>
    </xf>
    <xf numFmtId="0" fontId="11" fillId="0" borderId="27" xfId="0" applyFont="1" applyBorder="1">
      <alignment vertical="center"/>
    </xf>
    <xf numFmtId="0" fontId="11" fillId="2" borderId="25" xfId="0" applyFont="1" applyFill="1" applyBorder="1">
      <alignment vertical="center"/>
    </xf>
    <xf numFmtId="3" fontId="11" fillId="0" borderId="17" xfId="0" applyNumberFormat="1" applyFont="1" applyBorder="1" applyAlignment="1">
      <alignment horizontal="right" vertical="center" shrinkToFit="1"/>
    </xf>
    <xf numFmtId="0" fontId="11" fillId="2" borderId="17" xfId="0" applyFont="1" applyFill="1" applyBorder="1">
      <alignment vertical="center"/>
    </xf>
    <xf numFmtId="177" fontId="11" fillId="0" borderId="25" xfId="0" applyNumberFormat="1" applyFont="1" applyBorder="1">
      <alignment vertical="center"/>
    </xf>
    <xf numFmtId="3" fontId="12" fillId="2" borderId="35" xfId="0" applyNumberFormat="1" applyFont="1" applyFill="1" applyBorder="1" applyAlignment="1">
      <alignment horizontal="right" vertical="center" shrinkToFit="1"/>
    </xf>
    <xf numFmtId="0" fontId="11" fillId="2" borderId="29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3" fontId="12" fillId="2" borderId="37" xfId="0" applyNumberFormat="1" applyFont="1" applyFill="1" applyBorder="1" applyAlignment="1">
      <alignment horizontal="right" vertical="center" shrinkToFit="1"/>
    </xf>
    <xf numFmtId="3" fontId="12" fillId="0" borderId="38" xfId="0" applyNumberFormat="1" applyFont="1" applyBorder="1" applyAlignment="1">
      <alignment horizontal="right" vertical="center" shrinkToFit="1"/>
    </xf>
    <xf numFmtId="3" fontId="12" fillId="0" borderId="39" xfId="0" applyNumberFormat="1" applyFont="1" applyBorder="1" applyAlignment="1">
      <alignment horizontal="right" vertical="center" shrinkToFit="1"/>
    </xf>
    <xf numFmtId="3" fontId="14" fillId="0" borderId="41" xfId="0" applyNumberFormat="1" applyFont="1" applyBorder="1" applyAlignment="1">
      <alignment horizontal="right" vertical="center" shrinkToFit="1"/>
    </xf>
    <xf numFmtId="0" fontId="11" fillId="0" borderId="25" xfId="0" applyFont="1" applyBorder="1">
      <alignment vertical="center"/>
    </xf>
    <xf numFmtId="3" fontId="12" fillId="3" borderId="0" xfId="0" applyNumberFormat="1" applyFont="1" applyFill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17" xfId="0" applyFont="1" applyBorder="1">
      <alignment vertical="center"/>
    </xf>
    <xf numFmtId="0" fontId="0" fillId="0" borderId="17" xfId="0" applyBorder="1">
      <alignment vertical="center"/>
    </xf>
    <xf numFmtId="0" fontId="11" fillId="0" borderId="29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0" fontId="11" fillId="0" borderId="36" xfId="0" applyFon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13" fillId="0" borderId="40" xfId="0" applyFont="1" applyBorder="1">
      <alignment vertical="center"/>
    </xf>
    <xf numFmtId="0" fontId="0" fillId="0" borderId="25" xfId="0" applyBorder="1">
      <alignment vertical="center"/>
    </xf>
    <xf numFmtId="31" fontId="11" fillId="0" borderId="1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36286</xdr:colOff>
      <xdr:row>0</xdr:row>
      <xdr:rowOff>45359</xdr:rowOff>
    </xdr:from>
    <xdr:to>
      <xdr:col>2</xdr:col>
      <xdr:colOff>18143</xdr:colOff>
      <xdr:row>2</xdr:row>
      <xdr:rowOff>72571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471360-DB5C-4328-9ACA-646EF91938A6}"/>
            </a:ext>
          </a:extLst>
        </xdr:cNvPr>
        <xdr:cNvSpPr txBox="1"/>
      </xdr:nvSpPr>
      <xdr:spPr>
        <a:xfrm>
          <a:off x="36286" y="45359"/>
          <a:ext cx="1088571" cy="33564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33"/>
  <sheetViews>
    <sheetView view="pageBreakPreview" topLeftCell="A15" zoomScale="60" zoomScaleNormal="60" workbookViewId="0">
      <selection activeCell="K36" sqref="K36"/>
    </sheetView>
  </sheetViews>
  <sheetFormatPr defaultRowHeight="18" x14ac:dyDescent="0.55000000000000004"/>
  <sheetData>
    <row r="1" spans="1:10" ht="32.15" customHeight="1" x14ac:dyDescent="0.55000000000000004">
      <c r="A1" s="49"/>
      <c r="B1" s="50"/>
    </row>
    <row r="2" spans="1:10" ht="64" customHeight="1" x14ac:dyDescent="0.55000000000000004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</row>
    <row r="5" spans="1:10" ht="26.5" x14ac:dyDescent="0.55000000000000004">
      <c r="B5" s="52" t="s">
        <v>1</v>
      </c>
      <c r="C5" s="52"/>
      <c r="D5" s="52"/>
      <c r="E5" s="52"/>
      <c r="F5" s="52"/>
      <c r="G5" s="52"/>
      <c r="H5" s="52"/>
      <c r="I5" s="52"/>
    </row>
    <row r="6" spans="1:10" ht="18.5" thickBot="1" x14ac:dyDescent="0.6"/>
    <row r="7" spans="1:10" x14ac:dyDescent="0.55000000000000004">
      <c r="A7" s="53" t="s">
        <v>2</v>
      </c>
      <c r="B7" s="46"/>
      <c r="C7" s="58"/>
      <c r="D7" s="59"/>
      <c r="E7" s="59"/>
      <c r="F7" s="59"/>
      <c r="G7" s="59"/>
      <c r="H7" s="59"/>
      <c r="I7" s="59"/>
      <c r="J7" s="60"/>
    </row>
    <row r="8" spans="1:10" x14ac:dyDescent="0.55000000000000004">
      <c r="A8" s="54"/>
      <c r="B8" s="55"/>
      <c r="C8" s="61"/>
      <c r="D8" s="62"/>
      <c r="E8" s="62"/>
      <c r="F8" s="62"/>
      <c r="G8" s="62"/>
      <c r="H8" s="62"/>
      <c r="I8" s="62"/>
      <c r="J8" s="63"/>
    </row>
    <row r="9" spans="1:10" ht="18.5" thickBot="1" x14ac:dyDescent="0.6">
      <c r="A9" s="56"/>
      <c r="B9" s="57"/>
      <c r="C9" s="64"/>
      <c r="D9" s="65"/>
      <c r="E9" s="65"/>
      <c r="F9" s="65"/>
      <c r="G9" s="65"/>
      <c r="H9" s="65"/>
      <c r="I9" s="65"/>
      <c r="J9" s="66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53" t="s">
        <v>3</v>
      </c>
      <c r="B12" s="46"/>
      <c r="C12" s="77"/>
      <c r="D12" s="77"/>
      <c r="E12" s="77"/>
      <c r="F12" s="77"/>
      <c r="G12" s="77"/>
      <c r="H12" s="77"/>
      <c r="I12" s="77"/>
      <c r="J12" s="78"/>
    </row>
    <row r="13" spans="1:10" ht="18" customHeight="1" x14ac:dyDescent="0.55000000000000004">
      <c r="A13" s="54"/>
      <c r="B13" s="55"/>
      <c r="C13" s="79"/>
      <c r="D13" s="79"/>
      <c r="E13" s="79"/>
      <c r="F13" s="79"/>
      <c r="G13" s="79"/>
      <c r="H13" s="79"/>
      <c r="I13" s="79"/>
      <c r="J13" s="80"/>
    </row>
    <row r="14" spans="1:10" ht="18" customHeight="1" x14ac:dyDescent="0.55000000000000004">
      <c r="A14" s="54"/>
      <c r="B14" s="55"/>
      <c r="C14" s="79"/>
      <c r="D14" s="79"/>
      <c r="E14" s="79"/>
      <c r="F14" s="79"/>
      <c r="G14" s="79"/>
      <c r="H14" s="79"/>
      <c r="I14" s="79"/>
      <c r="J14" s="80"/>
    </row>
    <row r="15" spans="1:10" ht="20.5" thickBot="1" x14ac:dyDescent="0.6">
      <c r="A15" s="56"/>
      <c r="B15" s="57"/>
      <c r="C15" s="1"/>
      <c r="D15" s="1"/>
      <c r="E15" s="1"/>
      <c r="F15" s="1"/>
      <c r="G15" s="81" t="s">
        <v>4</v>
      </c>
      <c r="H15" s="81"/>
      <c r="I15" s="81"/>
      <c r="J15" s="82"/>
    </row>
    <row r="19" spans="1:10" ht="23" thickBot="1" x14ac:dyDescent="0.6">
      <c r="A19" s="4" t="s">
        <v>5</v>
      </c>
    </row>
    <row r="20" spans="1:10" ht="18" customHeight="1" x14ac:dyDescent="0.55000000000000004">
      <c r="A20" s="92" t="s">
        <v>6</v>
      </c>
      <c r="B20" s="93"/>
      <c r="C20" s="93"/>
      <c r="D20" s="93"/>
      <c r="E20" s="94"/>
      <c r="F20" s="45"/>
      <c r="G20" s="45"/>
      <c r="H20" s="45"/>
      <c r="I20" s="45"/>
      <c r="J20" s="46"/>
    </row>
    <row r="21" spans="1:10" ht="18.649999999999999" customHeight="1" thickBot="1" x14ac:dyDescent="0.6">
      <c r="A21" s="95"/>
      <c r="B21" s="96"/>
      <c r="C21" s="96"/>
      <c r="D21" s="96"/>
      <c r="E21" s="97"/>
      <c r="F21" s="47"/>
      <c r="G21" s="47"/>
      <c r="H21" s="47"/>
      <c r="I21" s="47"/>
      <c r="J21" s="48"/>
    </row>
    <row r="22" spans="1:10" ht="18" customHeight="1" x14ac:dyDescent="0.55000000000000004">
      <c r="A22" s="92" t="s">
        <v>7</v>
      </c>
      <c r="B22" s="93"/>
      <c r="C22" s="93"/>
      <c r="D22" s="93"/>
      <c r="E22" s="94"/>
      <c r="F22" s="45"/>
      <c r="G22" s="45"/>
      <c r="H22" s="45"/>
      <c r="I22" s="45"/>
      <c r="J22" s="46"/>
    </row>
    <row r="23" spans="1:10" ht="18.649999999999999" customHeight="1" thickBot="1" x14ac:dyDescent="0.6">
      <c r="A23" s="95"/>
      <c r="B23" s="96"/>
      <c r="C23" s="96"/>
      <c r="D23" s="96"/>
      <c r="E23" s="97"/>
      <c r="F23" s="47"/>
      <c r="G23" s="47"/>
      <c r="H23" s="47"/>
      <c r="I23" s="47"/>
      <c r="J23" s="48"/>
    </row>
    <row r="24" spans="1:10" ht="18" customHeight="1" x14ac:dyDescent="0.55000000000000004">
      <c r="A24" s="92" t="s">
        <v>8</v>
      </c>
      <c r="B24" s="93"/>
      <c r="C24" s="93"/>
      <c r="D24" s="93"/>
      <c r="E24" s="94"/>
      <c r="F24" s="45"/>
      <c r="G24" s="45"/>
      <c r="H24" s="45"/>
      <c r="I24" s="45"/>
      <c r="J24" s="46"/>
    </row>
    <row r="25" spans="1:10" ht="18.649999999999999" customHeight="1" x14ac:dyDescent="0.55000000000000004">
      <c r="A25" s="95"/>
      <c r="B25" s="96"/>
      <c r="C25" s="96"/>
      <c r="D25" s="96"/>
      <c r="E25" s="97"/>
      <c r="F25" s="47"/>
      <c r="G25" s="47"/>
      <c r="H25" s="47"/>
      <c r="I25" s="47"/>
      <c r="J25" s="48"/>
    </row>
    <row r="26" spans="1:10" ht="18" customHeight="1" x14ac:dyDescent="0.55000000000000004">
      <c r="A26" s="98" t="s">
        <v>9</v>
      </c>
      <c r="B26" s="99"/>
      <c r="C26" s="99"/>
      <c r="D26" s="99"/>
      <c r="E26" s="99"/>
      <c r="F26" s="100"/>
      <c r="G26" s="101"/>
      <c r="H26" s="101"/>
      <c r="I26" s="101"/>
      <c r="J26" s="102"/>
    </row>
    <row r="27" spans="1:10" ht="18.649999999999999" customHeight="1" thickBot="1" x14ac:dyDescent="0.6">
      <c r="A27" s="95"/>
      <c r="B27" s="96"/>
      <c r="C27" s="96"/>
      <c r="D27" s="96"/>
      <c r="E27" s="96"/>
      <c r="F27" s="103"/>
      <c r="G27" s="47"/>
      <c r="H27" s="47"/>
      <c r="I27" s="47"/>
      <c r="J27" s="48"/>
    </row>
    <row r="28" spans="1:10" ht="18.649999999999999" customHeight="1" thickTop="1" x14ac:dyDescent="0.55000000000000004">
      <c r="A28" s="67" t="s">
        <v>10</v>
      </c>
      <c r="B28" s="68"/>
      <c r="C28" s="68"/>
      <c r="D28" s="68"/>
      <c r="E28" s="68"/>
      <c r="F28" s="83"/>
      <c r="G28" s="84"/>
      <c r="H28" s="84"/>
      <c r="I28" s="84"/>
      <c r="J28" s="85"/>
    </row>
    <row r="29" spans="1:10" ht="18.649999999999999" customHeight="1" thickBot="1" x14ac:dyDescent="0.6">
      <c r="A29" s="69"/>
      <c r="B29" s="70"/>
      <c r="C29" s="70"/>
      <c r="D29" s="70"/>
      <c r="E29" s="70"/>
      <c r="F29" s="86"/>
      <c r="G29" s="87"/>
      <c r="H29" s="87"/>
      <c r="I29" s="87"/>
      <c r="J29" s="88"/>
    </row>
    <row r="30" spans="1:10" ht="18.649999999999999" customHeight="1" thickTop="1" x14ac:dyDescent="0.55000000000000004">
      <c r="A30" s="71" t="s">
        <v>11</v>
      </c>
      <c r="B30" s="72"/>
      <c r="C30" s="72"/>
      <c r="D30" s="72"/>
      <c r="E30" s="72"/>
      <c r="F30" s="89"/>
      <c r="G30" s="72"/>
      <c r="H30" s="72"/>
      <c r="I30" s="72"/>
      <c r="J30" s="90"/>
    </row>
    <row r="31" spans="1:10" ht="18" customHeight="1" thickBot="1" x14ac:dyDescent="0.6">
      <c r="A31" s="56"/>
      <c r="B31" s="73"/>
      <c r="C31" s="73"/>
      <c r="D31" s="73"/>
      <c r="E31" s="73"/>
      <c r="F31" s="91"/>
      <c r="G31" s="73"/>
      <c r="H31" s="73"/>
      <c r="I31" s="73"/>
      <c r="J31" s="57"/>
    </row>
    <row r="32" spans="1:10" ht="28" customHeight="1" x14ac:dyDescent="0.55000000000000004">
      <c r="A32" s="75" t="s">
        <v>12</v>
      </c>
      <c r="B32" s="76"/>
      <c r="C32" s="76"/>
      <c r="D32" s="76"/>
      <c r="E32" s="76"/>
      <c r="F32" s="76"/>
      <c r="G32" s="76"/>
      <c r="H32" s="76"/>
      <c r="I32" s="76"/>
      <c r="J32" s="76"/>
    </row>
    <row r="33" spans="1:10" ht="28" customHeight="1" x14ac:dyDescent="0.55000000000000004">
      <c r="A33" s="74" t="s">
        <v>13</v>
      </c>
      <c r="B33" s="74"/>
      <c r="C33" s="74"/>
      <c r="D33" s="74"/>
      <c r="E33" s="74"/>
      <c r="F33" s="74"/>
      <c r="G33" s="74"/>
      <c r="H33" s="74"/>
      <c r="I33" s="74"/>
      <c r="J33" s="74"/>
    </row>
  </sheetData>
  <mergeCells count="22">
    <mergeCell ref="A28:E29"/>
    <mergeCell ref="A30:E31"/>
    <mergeCell ref="A33:J33"/>
    <mergeCell ref="A32:J32"/>
    <mergeCell ref="C12:J14"/>
    <mergeCell ref="G15:J15"/>
    <mergeCell ref="A12:B15"/>
    <mergeCell ref="F20:J21"/>
    <mergeCell ref="F28:J29"/>
    <mergeCell ref="F30:J31"/>
    <mergeCell ref="A20:E21"/>
    <mergeCell ref="A26:E27"/>
    <mergeCell ref="F26:J27"/>
    <mergeCell ref="A22:E23"/>
    <mergeCell ref="F22:J23"/>
    <mergeCell ref="A24:E25"/>
    <mergeCell ref="F24:J25"/>
    <mergeCell ref="A1:B1"/>
    <mergeCell ref="A2:J2"/>
    <mergeCell ref="B5:I5"/>
    <mergeCell ref="A7:B9"/>
    <mergeCell ref="C7:J9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3E777-8B13-4F4A-A699-37580A5358A4}">
  <dimension ref="B1:M44"/>
  <sheetViews>
    <sheetView tabSelected="1" zoomScale="70" zoomScaleNormal="70" workbookViewId="0">
      <selection activeCell="E12" sqref="E12"/>
    </sheetView>
  </sheetViews>
  <sheetFormatPr defaultColWidth="8.58203125" defaultRowHeight="15" x14ac:dyDescent="0.55000000000000004"/>
  <cols>
    <col min="1" max="1" width="1.58203125" style="5" customWidth="1"/>
    <col min="2" max="2" width="12.83203125" style="5" customWidth="1"/>
    <col min="3" max="3" width="15.08203125" style="5" customWidth="1"/>
    <col min="4" max="4" width="47" style="5" customWidth="1"/>
    <col min="5" max="5" width="15.08203125" style="5" customWidth="1"/>
    <col min="6" max="6" width="12.83203125" style="5" customWidth="1"/>
    <col min="7" max="7" width="3.33203125" style="5" customWidth="1"/>
    <col min="8" max="8" width="5.58203125" style="5" customWidth="1"/>
    <col min="9" max="9" width="5.33203125" style="5" customWidth="1"/>
    <col min="10" max="10" width="4.08203125" style="5" customWidth="1"/>
    <col min="11" max="11" width="4.33203125" style="5" customWidth="1"/>
    <col min="12" max="12" width="3.33203125" style="5" customWidth="1"/>
    <col min="13" max="13" width="13.58203125" style="5" customWidth="1"/>
    <col min="14" max="14" width="15.08203125" style="5" customWidth="1"/>
    <col min="15" max="16384" width="8.58203125" style="5"/>
  </cols>
  <sheetData>
    <row r="1" spans="2:13" ht="6.65" customHeight="1" x14ac:dyDescent="0.55000000000000004"/>
    <row r="2" spans="2:13" ht="18" x14ac:dyDescent="0.55000000000000004">
      <c r="C2" s="5" t="s">
        <v>14</v>
      </c>
      <c r="G2" s="105" t="s">
        <v>15</v>
      </c>
      <c r="H2" s="106"/>
      <c r="I2" s="106"/>
      <c r="J2" s="106"/>
      <c r="K2" s="106"/>
      <c r="L2" s="106"/>
      <c r="M2" s="106"/>
    </row>
    <row r="3" spans="2:13" ht="7.5" customHeight="1" x14ac:dyDescent="0.55000000000000004"/>
    <row r="4" spans="2:13" ht="18" customHeight="1" x14ac:dyDescent="0.55000000000000004">
      <c r="B4" s="7" t="s">
        <v>16</v>
      </c>
      <c r="C4" s="7" t="s">
        <v>17</v>
      </c>
      <c r="D4" s="8" t="s">
        <v>18</v>
      </c>
      <c r="E4" s="9" t="s">
        <v>19</v>
      </c>
      <c r="F4" s="107" t="s">
        <v>20</v>
      </c>
      <c r="G4" s="108"/>
      <c r="H4" s="108"/>
      <c r="I4" s="108"/>
      <c r="J4" s="108"/>
      <c r="K4" s="108"/>
      <c r="L4" s="108"/>
      <c r="M4" s="109"/>
    </row>
    <row r="5" spans="2:13" ht="18" customHeight="1" x14ac:dyDescent="0.35">
      <c r="B5" s="7" t="s">
        <v>21</v>
      </c>
      <c r="C5" s="7"/>
      <c r="D5" s="8"/>
      <c r="E5" s="13">
        <f>SUM(E6:E29)</f>
        <v>92688720</v>
      </c>
      <c r="F5" s="14" t="s">
        <v>22</v>
      </c>
      <c r="G5" s="9"/>
      <c r="H5" s="9"/>
      <c r="I5" s="9"/>
      <c r="J5" s="9"/>
      <c r="K5" s="9"/>
      <c r="L5" s="9"/>
      <c r="M5" s="8"/>
    </row>
    <row r="6" spans="2:13" ht="18" customHeight="1" x14ac:dyDescent="0.55000000000000004">
      <c r="B6" s="15"/>
      <c r="C6" s="15" t="s">
        <v>23</v>
      </c>
      <c r="D6" s="16" t="s">
        <v>24</v>
      </c>
      <c r="E6" s="17">
        <f t="shared" ref="E6:E27" si="0">M6</f>
        <v>65250000</v>
      </c>
      <c r="F6" s="18">
        <v>1450000</v>
      </c>
      <c r="G6" s="5" t="s">
        <v>25</v>
      </c>
      <c r="H6" s="5">
        <v>45</v>
      </c>
      <c r="I6" s="5" t="s">
        <v>26</v>
      </c>
      <c r="J6" s="5">
        <v>1</v>
      </c>
      <c r="K6" s="5" t="s">
        <v>27</v>
      </c>
      <c r="L6" s="5" t="s">
        <v>28</v>
      </c>
      <c r="M6" s="19">
        <f>J6*H6*F6</f>
        <v>65250000</v>
      </c>
    </row>
    <row r="7" spans="2:13" ht="18" customHeight="1" x14ac:dyDescent="0.55000000000000004">
      <c r="B7" s="15"/>
      <c r="C7" s="15"/>
      <c r="D7" s="16" t="s">
        <v>29</v>
      </c>
      <c r="E7" s="17">
        <f t="shared" si="0"/>
        <v>4660000</v>
      </c>
      <c r="F7" s="18">
        <v>2330000</v>
      </c>
      <c r="G7" s="5" t="s">
        <v>25</v>
      </c>
      <c r="H7" s="5">
        <v>2</v>
      </c>
      <c r="I7" s="5" t="s">
        <v>26</v>
      </c>
      <c r="J7" s="5">
        <v>1</v>
      </c>
      <c r="K7" s="5" t="s">
        <v>27</v>
      </c>
      <c r="L7" s="5" t="s">
        <v>28</v>
      </c>
      <c r="M7" s="19">
        <f>J7*H7*F7</f>
        <v>4660000</v>
      </c>
    </row>
    <row r="8" spans="2:13" ht="18" customHeight="1" x14ac:dyDescent="0.55000000000000004">
      <c r="B8" s="15"/>
      <c r="C8" s="15" t="s">
        <v>30</v>
      </c>
      <c r="D8" s="16"/>
      <c r="E8" s="17">
        <f t="shared" si="0"/>
        <v>503720</v>
      </c>
      <c r="F8" s="18">
        <v>17990</v>
      </c>
      <c r="G8" s="5" t="s">
        <v>25</v>
      </c>
      <c r="H8" s="5">
        <v>14</v>
      </c>
      <c r="I8" s="5" t="s">
        <v>26</v>
      </c>
      <c r="J8" s="5">
        <v>2</v>
      </c>
      <c r="K8" s="5" t="s">
        <v>27</v>
      </c>
      <c r="L8" s="5" t="s">
        <v>28</v>
      </c>
      <c r="M8" s="19">
        <f>J8*H8*F8</f>
        <v>503720</v>
      </c>
    </row>
    <row r="9" spans="2:13" ht="18" customHeight="1" x14ac:dyDescent="0.55000000000000004">
      <c r="B9" s="15"/>
      <c r="C9" s="15" t="s">
        <v>31</v>
      </c>
      <c r="D9" s="16" t="s">
        <v>32</v>
      </c>
      <c r="E9" s="17">
        <f t="shared" si="0"/>
        <v>0</v>
      </c>
      <c r="F9" s="20"/>
      <c r="G9" s="5" t="s">
        <v>25</v>
      </c>
      <c r="H9" s="5">
        <v>45</v>
      </c>
      <c r="I9" s="5" t="s">
        <v>33</v>
      </c>
      <c r="J9" s="5">
        <v>2</v>
      </c>
      <c r="K9" s="5" t="s">
        <v>34</v>
      </c>
      <c r="L9" s="5" t="s">
        <v>28</v>
      </c>
      <c r="M9" s="19">
        <f t="shared" ref="M9:M29" si="1">J9*H9*F9</f>
        <v>0</v>
      </c>
    </row>
    <row r="10" spans="2:13" ht="18" customHeight="1" x14ac:dyDescent="0.55000000000000004">
      <c r="B10" s="15"/>
      <c r="C10" s="15"/>
      <c r="D10" s="16" t="s">
        <v>35</v>
      </c>
      <c r="E10" s="17">
        <f t="shared" si="0"/>
        <v>0</v>
      </c>
      <c r="F10" s="20"/>
      <c r="G10" s="5" t="s">
        <v>25</v>
      </c>
      <c r="H10" s="5">
        <v>8</v>
      </c>
      <c r="I10" s="5" t="s">
        <v>33</v>
      </c>
      <c r="J10" s="5">
        <v>2</v>
      </c>
      <c r="K10" s="5" t="s">
        <v>34</v>
      </c>
      <c r="L10" s="5" t="s">
        <v>28</v>
      </c>
      <c r="M10" s="19">
        <f t="shared" si="1"/>
        <v>0</v>
      </c>
    </row>
    <row r="11" spans="2:13" ht="18" customHeight="1" x14ac:dyDescent="0.55000000000000004">
      <c r="B11" s="15"/>
      <c r="C11" s="15"/>
      <c r="D11" s="16" t="s">
        <v>36</v>
      </c>
      <c r="E11" s="17">
        <f t="shared" si="0"/>
        <v>0</v>
      </c>
      <c r="F11" s="20"/>
      <c r="G11" s="5" t="s">
        <v>25</v>
      </c>
      <c r="H11" s="5">
        <v>3</v>
      </c>
      <c r="I11" s="5" t="s">
        <v>33</v>
      </c>
      <c r="J11" s="5">
        <v>1</v>
      </c>
      <c r="K11" s="5" t="s">
        <v>34</v>
      </c>
      <c r="L11" s="5" t="s">
        <v>28</v>
      </c>
      <c r="M11" s="19">
        <f t="shared" si="1"/>
        <v>0</v>
      </c>
    </row>
    <row r="12" spans="2:13" ht="18" customHeight="1" x14ac:dyDescent="0.55000000000000004">
      <c r="B12" s="15"/>
      <c r="C12" s="15"/>
      <c r="D12" s="16" t="s">
        <v>37</v>
      </c>
      <c r="E12" s="17">
        <f t="shared" si="0"/>
        <v>0</v>
      </c>
      <c r="F12" s="20"/>
      <c r="G12" s="5" t="s">
        <v>25</v>
      </c>
      <c r="H12" s="5">
        <v>3</v>
      </c>
      <c r="I12" s="5" t="s">
        <v>33</v>
      </c>
      <c r="J12" s="5">
        <v>2</v>
      </c>
      <c r="K12" s="5" t="s">
        <v>34</v>
      </c>
      <c r="L12" s="5" t="s">
        <v>28</v>
      </c>
      <c r="M12" s="19">
        <f t="shared" si="1"/>
        <v>0</v>
      </c>
    </row>
    <row r="13" spans="2:13" ht="18" customHeight="1" x14ac:dyDescent="0.55000000000000004">
      <c r="B13" s="15"/>
      <c r="C13" s="15"/>
      <c r="D13" s="16" t="s">
        <v>38</v>
      </c>
      <c r="E13" s="17">
        <f t="shared" si="0"/>
        <v>0</v>
      </c>
      <c r="F13" s="20"/>
      <c r="G13" s="5" t="s">
        <v>25</v>
      </c>
      <c r="H13" s="5">
        <v>3</v>
      </c>
      <c r="I13" s="5" t="s">
        <v>33</v>
      </c>
      <c r="J13" s="5">
        <v>1</v>
      </c>
      <c r="K13" s="5" t="s">
        <v>34</v>
      </c>
      <c r="L13" s="5" t="s">
        <v>28</v>
      </c>
      <c r="M13" s="19">
        <f t="shared" si="1"/>
        <v>0</v>
      </c>
    </row>
    <row r="14" spans="2:13" ht="18" customHeight="1" x14ac:dyDescent="0.55000000000000004">
      <c r="B14" s="15"/>
      <c r="C14" s="15"/>
      <c r="D14" s="16" t="s">
        <v>39</v>
      </c>
      <c r="E14" s="17">
        <f t="shared" si="0"/>
        <v>0</v>
      </c>
      <c r="F14" s="20"/>
      <c r="G14" s="5" t="s">
        <v>25</v>
      </c>
      <c r="H14" s="5">
        <v>3</v>
      </c>
      <c r="I14" s="5" t="s">
        <v>33</v>
      </c>
      <c r="J14" s="5">
        <v>1</v>
      </c>
      <c r="K14" s="5" t="s">
        <v>34</v>
      </c>
      <c r="L14" s="5" t="s">
        <v>28</v>
      </c>
      <c r="M14" s="19">
        <f t="shared" si="1"/>
        <v>0</v>
      </c>
    </row>
    <row r="15" spans="2:13" ht="18" customHeight="1" x14ac:dyDescent="0.55000000000000004">
      <c r="B15" s="15"/>
      <c r="C15" s="15"/>
      <c r="D15" s="16" t="s">
        <v>40</v>
      </c>
      <c r="E15" s="17">
        <f t="shared" si="0"/>
        <v>0</v>
      </c>
      <c r="F15" s="20"/>
      <c r="G15" s="5" t="s">
        <v>25</v>
      </c>
      <c r="H15" s="5">
        <v>2</v>
      </c>
      <c r="I15" s="5" t="s">
        <v>33</v>
      </c>
      <c r="J15" s="5">
        <v>5</v>
      </c>
      <c r="K15" s="5" t="s">
        <v>34</v>
      </c>
      <c r="L15" s="5" t="s">
        <v>28</v>
      </c>
      <c r="M15" s="19">
        <f t="shared" si="1"/>
        <v>0</v>
      </c>
    </row>
    <row r="16" spans="2:13" ht="18" customHeight="1" x14ac:dyDescent="0.55000000000000004">
      <c r="B16" s="15"/>
      <c r="C16" s="15"/>
      <c r="D16" s="16" t="s">
        <v>40</v>
      </c>
      <c r="E16" s="17">
        <f t="shared" si="0"/>
        <v>0</v>
      </c>
      <c r="F16" s="20"/>
      <c r="G16" s="5" t="s">
        <v>25</v>
      </c>
      <c r="H16" s="5">
        <v>1</v>
      </c>
      <c r="I16" s="5" t="s">
        <v>33</v>
      </c>
      <c r="J16" s="5">
        <v>7</v>
      </c>
      <c r="K16" s="5" t="s">
        <v>34</v>
      </c>
      <c r="L16" s="5" t="s">
        <v>28</v>
      </c>
      <c r="M16" s="19">
        <f t="shared" si="1"/>
        <v>0</v>
      </c>
    </row>
    <row r="17" spans="2:13" ht="18" customHeight="1" x14ac:dyDescent="0.55000000000000004">
      <c r="B17" s="15"/>
      <c r="C17" s="15"/>
      <c r="D17" s="16" t="s">
        <v>41</v>
      </c>
      <c r="E17" s="17">
        <f t="shared" si="0"/>
        <v>0</v>
      </c>
      <c r="F17" s="20"/>
      <c r="G17" s="5" t="s">
        <v>25</v>
      </c>
      <c r="H17" s="5">
        <v>3</v>
      </c>
      <c r="I17" s="5" t="s">
        <v>33</v>
      </c>
      <c r="J17" s="5">
        <v>5</v>
      </c>
      <c r="K17" s="5" t="s">
        <v>34</v>
      </c>
      <c r="L17" s="5" t="s">
        <v>28</v>
      </c>
      <c r="M17" s="19">
        <f t="shared" si="1"/>
        <v>0</v>
      </c>
    </row>
    <row r="18" spans="2:13" ht="18" customHeight="1" x14ac:dyDescent="0.55000000000000004">
      <c r="B18" s="15"/>
      <c r="C18" s="15" t="s">
        <v>42</v>
      </c>
      <c r="D18" s="16" t="s">
        <v>43</v>
      </c>
      <c r="E18" s="17">
        <f t="shared" si="0"/>
        <v>15300000</v>
      </c>
      <c r="F18" s="44">
        <v>50000</v>
      </c>
      <c r="G18" s="5" t="s">
        <v>25</v>
      </c>
      <c r="H18" s="5">
        <v>51</v>
      </c>
      <c r="I18" s="5" t="s">
        <v>26</v>
      </c>
      <c r="J18" s="5">
        <v>6</v>
      </c>
      <c r="K18" s="5" t="s">
        <v>44</v>
      </c>
      <c r="L18" s="5" t="s">
        <v>28</v>
      </c>
      <c r="M18" s="19">
        <f t="shared" si="1"/>
        <v>15300000</v>
      </c>
    </row>
    <row r="19" spans="2:13" ht="18" customHeight="1" x14ac:dyDescent="0.55000000000000004">
      <c r="B19" s="15"/>
      <c r="C19" s="15"/>
      <c r="D19" s="16" t="s">
        <v>45</v>
      </c>
      <c r="E19" s="17">
        <f t="shared" si="0"/>
        <v>3600000</v>
      </c>
      <c r="F19" s="44">
        <v>150000</v>
      </c>
      <c r="G19" s="5" t="s">
        <v>25</v>
      </c>
      <c r="H19" s="5">
        <v>4</v>
      </c>
      <c r="I19" s="5" t="s">
        <v>26</v>
      </c>
      <c r="J19" s="5">
        <v>6</v>
      </c>
      <c r="K19" s="5" t="s">
        <v>44</v>
      </c>
      <c r="L19" s="5" t="s">
        <v>28</v>
      </c>
      <c r="M19" s="19">
        <f t="shared" si="1"/>
        <v>3600000</v>
      </c>
    </row>
    <row r="20" spans="2:13" ht="18" customHeight="1" x14ac:dyDescent="0.55000000000000004">
      <c r="B20" s="15"/>
      <c r="C20" s="15"/>
      <c r="D20" s="16" t="s">
        <v>43</v>
      </c>
      <c r="E20" s="17">
        <f t="shared" si="0"/>
        <v>400000</v>
      </c>
      <c r="F20" s="44">
        <v>50000</v>
      </c>
      <c r="G20" s="5" t="s">
        <v>25</v>
      </c>
      <c r="H20" s="5">
        <v>1</v>
      </c>
      <c r="I20" s="5" t="s">
        <v>26</v>
      </c>
      <c r="J20" s="5">
        <v>8</v>
      </c>
      <c r="K20" s="5" t="s">
        <v>44</v>
      </c>
      <c r="L20" s="5" t="s">
        <v>28</v>
      </c>
      <c r="M20" s="19">
        <f t="shared" si="1"/>
        <v>400000</v>
      </c>
    </row>
    <row r="21" spans="2:13" ht="18" customHeight="1" x14ac:dyDescent="0.55000000000000004">
      <c r="B21" s="15"/>
      <c r="C21" s="15"/>
      <c r="D21" s="16" t="s">
        <v>45</v>
      </c>
      <c r="E21" s="17">
        <f t="shared" si="0"/>
        <v>1200000</v>
      </c>
      <c r="F21" s="44">
        <v>150000</v>
      </c>
      <c r="G21" s="5" t="s">
        <v>25</v>
      </c>
      <c r="H21" s="5">
        <v>1</v>
      </c>
      <c r="I21" s="5" t="s">
        <v>26</v>
      </c>
      <c r="J21" s="5">
        <v>8</v>
      </c>
      <c r="K21" s="5" t="s">
        <v>44</v>
      </c>
      <c r="L21" s="5" t="s">
        <v>28</v>
      </c>
      <c r="M21" s="19">
        <f t="shared" si="1"/>
        <v>1200000</v>
      </c>
    </row>
    <row r="22" spans="2:13" ht="18" customHeight="1" x14ac:dyDescent="0.55000000000000004">
      <c r="B22" s="15"/>
      <c r="C22" s="15"/>
      <c r="D22" s="16" t="s">
        <v>45</v>
      </c>
      <c r="E22" s="17">
        <f t="shared" si="0"/>
        <v>450000</v>
      </c>
      <c r="F22" s="44">
        <v>150000</v>
      </c>
      <c r="G22" s="5" t="s">
        <v>25</v>
      </c>
      <c r="H22" s="5">
        <v>1</v>
      </c>
      <c r="I22" s="5" t="s">
        <v>26</v>
      </c>
      <c r="J22" s="5">
        <v>3</v>
      </c>
      <c r="K22" s="5" t="s">
        <v>44</v>
      </c>
      <c r="L22" s="5" t="s">
        <v>28</v>
      </c>
      <c r="M22" s="19">
        <f t="shared" si="1"/>
        <v>450000</v>
      </c>
    </row>
    <row r="23" spans="2:13" ht="18" customHeight="1" x14ac:dyDescent="0.55000000000000004">
      <c r="B23" s="15"/>
      <c r="C23" s="15" t="s">
        <v>46</v>
      </c>
      <c r="D23" s="21" t="s">
        <v>47</v>
      </c>
      <c r="E23" s="17">
        <f t="shared" si="0"/>
        <v>0</v>
      </c>
      <c r="F23" s="20"/>
      <c r="G23" s="5" t="s">
        <v>25</v>
      </c>
      <c r="H23" s="22"/>
      <c r="I23" s="5" t="s">
        <v>48</v>
      </c>
      <c r="J23" s="5">
        <v>3</v>
      </c>
      <c r="K23" s="5" t="s">
        <v>49</v>
      </c>
      <c r="L23" s="5" t="s">
        <v>28</v>
      </c>
      <c r="M23" s="19">
        <f t="shared" si="1"/>
        <v>0</v>
      </c>
    </row>
    <row r="24" spans="2:13" ht="18" customHeight="1" x14ac:dyDescent="0.55000000000000004">
      <c r="B24" s="15"/>
      <c r="C24" s="15"/>
      <c r="D24" s="21" t="s">
        <v>50</v>
      </c>
      <c r="E24" s="17">
        <f t="shared" si="0"/>
        <v>0</v>
      </c>
      <c r="F24" s="20"/>
      <c r="G24" s="5" t="s">
        <v>25</v>
      </c>
      <c r="H24" s="22"/>
      <c r="I24" s="5" t="s">
        <v>48</v>
      </c>
      <c r="J24" s="5">
        <v>15</v>
      </c>
      <c r="K24" s="5" t="s">
        <v>49</v>
      </c>
      <c r="L24" s="5" t="s">
        <v>28</v>
      </c>
      <c r="M24" s="19">
        <f t="shared" si="1"/>
        <v>0</v>
      </c>
    </row>
    <row r="25" spans="2:13" ht="18" customHeight="1" x14ac:dyDescent="0.55000000000000004">
      <c r="B25" s="15"/>
      <c r="C25" s="15"/>
      <c r="D25" s="21" t="s">
        <v>51</v>
      </c>
      <c r="E25" s="17">
        <f t="shared" si="0"/>
        <v>0</v>
      </c>
      <c r="F25" s="20"/>
      <c r="G25" s="5" t="s">
        <v>25</v>
      </c>
      <c r="H25" s="22"/>
      <c r="I25" s="5" t="s">
        <v>48</v>
      </c>
      <c r="J25" s="5">
        <v>15</v>
      </c>
      <c r="K25" s="5" t="s">
        <v>49</v>
      </c>
      <c r="L25" s="5" t="s">
        <v>28</v>
      </c>
      <c r="M25" s="19">
        <f t="shared" si="1"/>
        <v>0</v>
      </c>
    </row>
    <row r="26" spans="2:13" ht="18" customHeight="1" x14ac:dyDescent="0.55000000000000004">
      <c r="B26" s="15"/>
      <c r="C26" s="15"/>
      <c r="D26" s="21" t="s">
        <v>52</v>
      </c>
      <c r="E26" s="17">
        <f t="shared" si="0"/>
        <v>0</v>
      </c>
      <c r="F26" s="20"/>
      <c r="G26" s="5" t="s">
        <v>25</v>
      </c>
      <c r="H26" s="22"/>
      <c r="I26" s="5" t="s">
        <v>48</v>
      </c>
      <c r="J26" s="5">
        <v>15</v>
      </c>
      <c r="K26" s="5" t="s">
        <v>49</v>
      </c>
      <c r="L26" s="5" t="s">
        <v>28</v>
      </c>
      <c r="M26" s="19">
        <f t="shared" si="1"/>
        <v>0</v>
      </c>
    </row>
    <row r="27" spans="2:13" ht="18" customHeight="1" x14ac:dyDescent="0.55000000000000004">
      <c r="B27" s="15"/>
      <c r="C27" s="15" t="s">
        <v>53</v>
      </c>
      <c r="D27" s="16"/>
      <c r="E27" s="17">
        <f t="shared" si="0"/>
        <v>1325000</v>
      </c>
      <c r="F27" s="18">
        <v>5000</v>
      </c>
      <c r="G27" s="5" t="s">
        <v>25</v>
      </c>
      <c r="H27" s="5">
        <v>53</v>
      </c>
      <c r="I27" s="5" t="s">
        <v>26</v>
      </c>
      <c r="J27" s="5">
        <v>5</v>
      </c>
      <c r="K27" s="5" t="s">
        <v>27</v>
      </c>
      <c r="L27" s="5" t="s">
        <v>28</v>
      </c>
      <c r="M27" s="19">
        <f t="shared" si="1"/>
        <v>1325000</v>
      </c>
    </row>
    <row r="28" spans="2:13" ht="18" customHeight="1" x14ac:dyDescent="0.55000000000000004">
      <c r="B28" s="15"/>
      <c r="C28" s="23"/>
      <c r="D28" s="16"/>
      <c r="E28" s="17">
        <f>M28</f>
        <v>0</v>
      </c>
      <c r="F28" s="20"/>
      <c r="G28" s="5" t="s">
        <v>25</v>
      </c>
      <c r="H28" s="22"/>
      <c r="I28" s="5" t="s">
        <v>26</v>
      </c>
      <c r="J28" s="22"/>
      <c r="K28" s="22"/>
      <c r="L28" s="5" t="s">
        <v>28</v>
      </c>
      <c r="M28" s="19">
        <f t="shared" si="1"/>
        <v>0</v>
      </c>
    </row>
    <row r="29" spans="2:13" ht="18" customHeight="1" x14ac:dyDescent="0.55000000000000004">
      <c r="B29" s="15"/>
      <c r="C29" s="24"/>
      <c r="D29" s="16"/>
      <c r="E29" s="17">
        <f>M29</f>
        <v>0</v>
      </c>
      <c r="F29" s="20"/>
      <c r="G29" s="5" t="s">
        <v>25</v>
      </c>
      <c r="H29" s="22"/>
      <c r="J29" s="22"/>
      <c r="K29" s="22"/>
      <c r="L29" s="5" t="s">
        <v>28</v>
      </c>
      <c r="M29" s="19">
        <f t="shared" si="1"/>
        <v>0</v>
      </c>
    </row>
    <row r="30" spans="2:13" ht="18" customHeight="1" x14ac:dyDescent="0.35">
      <c r="B30" s="7" t="s">
        <v>54</v>
      </c>
      <c r="C30" s="7"/>
      <c r="D30" s="8"/>
      <c r="E30" s="25">
        <f>SUM(E31:E35)</f>
        <v>0</v>
      </c>
      <c r="F30" s="26" t="s">
        <v>22</v>
      </c>
      <c r="G30" s="9"/>
      <c r="H30" s="9"/>
      <c r="I30" s="9"/>
      <c r="J30" s="9"/>
      <c r="K30" s="9"/>
      <c r="L30" s="9"/>
      <c r="M30" s="27"/>
    </row>
    <row r="31" spans="2:13" ht="18" customHeight="1" x14ac:dyDescent="0.55000000000000004">
      <c r="B31" s="15"/>
      <c r="C31" s="23"/>
      <c r="D31" s="28"/>
      <c r="E31" s="29">
        <f>M31</f>
        <v>0</v>
      </c>
      <c r="F31" s="23"/>
      <c r="G31" s="5" t="s">
        <v>25</v>
      </c>
      <c r="H31" s="22"/>
      <c r="I31" s="5" t="s">
        <v>55</v>
      </c>
      <c r="J31" s="22"/>
      <c r="K31" s="5" t="s">
        <v>56</v>
      </c>
      <c r="L31" s="5" t="s">
        <v>28</v>
      </c>
      <c r="M31" s="30">
        <f>J31*H31*F31</f>
        <v>0</v>
      </c>
    </row>
    <row r="32" spans="2:13" ht="18" customHeight="1" x14ac:dyDescent="0.55000000000000004">
      <c r="B32" s="15"/>
      <c r="C32" s="23"/>
      <c r="D32" s="28"/>
      <c r="E32" s="29">
        <f>M32</f>
        <v>0</v>
      </c>
      <c r="F32" s="23"/>
      <c r="G32" s="5" t="s">
        <v>25</v>
      </c>
      <c r="H32" s="22"/>
      <c r="I32" s="5" t="s">
        <v>55</v>
      </c>
      <c r="J32" s="22"/>
      <c r="K32" s="5" t="s">
        <v>56</v>
      </c>
      <c r="L32" s="5" t="s">
        <v>28</v>
      </c>
      <c r="M32" s="30">
        <f>J32*H32*F32</f>
        <v>0</v>
      </c>
    </row>
    <row r="33" spans="2:13" ht="18" customHeight="1" x14ac:dyDescent="0.55000000000000004">
      <c r="B33" s="15"/>
      <c r="C33" s="23"/>
      <c r="D33" s="28"/>
      <c r="E33" s="29">
        <f>M33</f>
        <v>0</v>
      </c>
      <c r="F33" s="23"/>
      <c r="G33" s="5" t="s">
        <v>25</v>
      </c>
      <c r="H33" s="22"/>
      <c r="I33" s="5" t="s">
        <v>57</v>
      </c>
      <c r="J33" s="22"/>
      <c r="K33" s="5" t="s">
        <v>56</v>
      </c>
      <c r="L33" s="5" t="s">
        <v>28</v>
      </c>
      <c r="M33" s="30">
        <f>J33*H33*F33</f>
        <v>0</v>
      </c>
    </row>
    <row r="34" spans="2:13" ht="18" customHeight="1" x14ac:dyDescent="0.55000000000000004">
      <c r="B34" s="15"/>
      <c r="C34" s="23"/>
      <c r="D34" s="28"/>
      <c r="E34" s="29">
        <f>M34</f>
        <v>0</v>
      </c>
      <c r="F34" s="23"/>
      <c r="G34" s="5" t="s">
        <v>25</v>
      </c>
      <c r="H34" s="22"/>
      <c r="I34" s="5" t="s">
        <v>57</v>
      </c>
      <c r="J34" s="22"/>
      <c r="K34" s="5" t="s">
        <v>56</v>
      </c>
      <c r="L34" s="5" t="s">
        <v>28</v>
      </c>
      <c r="M34" s="30">
        <f>J34*H34*F34</f>
        <v>0</v>
      </c>
    </row>
    <row r="35" spans="2:13" ht="18" customHeight="1" x14ac:dyDescent="0.55000000000000004">
      <c r="B35" s="31"/>
      <c r="C35" s="24"/>
      <c r="D35" s="32"/>
      <c r="E35" s="33">
        <f>M35</f>
        <v>0</v>
      </c>
      <c r="F35" s="24"/>
      <c r="G35" s="6" t="s">
        <v>25</v>
      </c>
      <c r="H35" s="34"/>
      <c r="I35" s="6" t="s">
        <v>55</v>
      </c>
      <c r="J35" s="34"/>
      <c r="K35" s="6" t="s">
        <v>56</v>
      </c>
      <c r="L35" s="6" t="s">
        <v>28</v>
      </c>
      <c r="M35" s="35">
        <f>H35*F35*J35</f>
        <v>0</v>
      </c>
    </row>
    <row r="36" spans="2:13" ht="18" customHeight="1" x14ac:dyDescent="0.55000000000000004">
      <c r="B36" s="23" t="s">
        <v>58</v>
      </c>
      <c r="C36" s="23"/>
      <c r="D36" s="28"/>
      <c r="E36" s="36">
        <v>0</v>
      </c>
      <c r="F36" s="110"/>
      <c r="G36" s="111"/>
      <c r="H36" s="111"/>
      <c r="I36" s="111"/>
      <c r="J36" s="111"/>
      <c r="K36" s="111"/>
      <c r="L36" s="111"/>
      <c r="M36" s="112"/>
    </row>
    <row r="37" spans="2:13" ht="18" customHeight="1" x14ac:dyDescent="0.55000000000000004">
      <c r="B37" s="37" t="s">
        <v>59</v>
      </c>
      <c r="C37" s="37"/>
      <c r="D37" s="38"/>
      <c r="E37" s="39"/>
      <c r="F37" s="110" t="s">
        <v>60</v>
      </c>
      <c r="G37" s="111"/>
      <c r="H37" s="111"/>
      <c r="I37" s="111"/>
      <c r="J37" s="111"/>
      <c r="K37" s="111"/>
      <c r="L37" s="111"/>
      <c r="M37" s="112"/>
    </row>
    <row r="38" spans="2:13" ht="18" customHeight="1" x14ac:dyDescent="0.55000000000000004">
      <c r="B38" s="10" t="s">
        <v>61</v>
      </c>
      <c r="C38" s="11"/>
      <c r="D38" s="11"/>
      <c r="E38" s="40">
        <f>E5+E30+E36+E37</f>
        <v>92688720</v>
      </c>
      <c r="F38" s="11"/>
      <c r="G38" s="11"/>
      <c r="H38" s="11"/>
      <c r="I38" s="11"/>
      <c r="J38" s="11"/>
      <c r="K38" s="11"/>
      <c r="L38" s="11"/>
      <c r="M38" s="12"/>
    </row>
    <row r="39" spans="2:13" ht="18" customHeight="1" thickBot="1" x14ac:dyDescent="0.6">
      <c r="B39" s="31" t="s">
        <v>62</v>
      </c>
      <c r="C39" s="6"/>
      <c r="D39" s="6"/>
      <c r="E39" s="41">
        <f>(E38-(E6+E7))*0.1</f>
        <v>2277872</v>
      </c>
      <c r="F39" s="113" t="s">
        <v>63</v>
      </c>
      <c r="G39" s="106"/>
      <c r="H39" s="106"/>
      <c r="I39" s="106"/>
      <c r="J39" s="106"/>
      <c r="K39" s="106"/>
      <c r="L39" s="106"/>
      <c r="M39" s="114"/>
    </row>
    <row r="40" spans="2:13" ht="18" customHeight="1" thickBot="1" x14ac:dyDescent="0.6">
      <c r="B40" s="31" t="s">
        <v>64</v>
      </c>
      <c r="C40" s="6"/>
      <c r="D40" s="6"/>
      <c r="E40" s="42">
        <f>E39+E38</f>
        <v>94966592</v>
      </c>
      <c r="F40" s="6"/>
      <c r="G40" s="6"/>
      <c r="H40" s="6"/>
      <c r="I40" s="6"/>
      <c r="J40" s="6"/>
      <c r="K40" s="6"/>
      <c r="L40" s="6"/>
      <c r="M40" s="43"/>
    </row>
    <row r="41" spans="2:13" ht="18" customHeight="1" x14ac:dyDescent="0.55000000000000004">
      <c r="J41" s="115"/>
      <c r="K41" s="115"/>
      <c r="L41" s="115"/>
      <c r="M41" s="115"/>
    </row>
    <row r="42" spans="2:13" ht="16.5" x14ac:dyDescent="0.55000000000000004">
      <c r="B42" s="104" t="s">
        <v>65</v>
      </c>
      <c r="C42" s="104"/>
      <c r="D42" s="104"/>
      <c r="E42" s="104"/>
      <c r="F42" s="104"/>
      <c r="G42" s="104"/>
      <c r="H42" s="104"/>
      <c r="I42" s="104"/>
    </row>
    <row r="43" spans="2:13" ht="16.5" x14ac:dyDescent="0.55000000000000004">
      <c r="B43" s="104" t="s">
        <v>67</v>
      </c>
      <c r="C43" s="104"/>
      <c r="D43" s="104"/>
      <c r="E43" s="104"/>
      <c r="F43" s="104"/>
      <c r="G43" s="104"/>
      <c r="H43" s="104"/>
      <c r="I43" s="104"/>
    </row>
    <row r="44" spans="2:13" ht="16.5" x14ac:dyDescent="0.55000000000000004">
      <c r="B44" s="104" t="s">
        <v>66</v>
      </c>
      <c r="C44" s="104"/>
      <c r="D44" s="104"/>
      <c r="E44" s="104"/>
      <c r="F44" s="104"/>
      <c r="G44" s="104"/>
      <c r="H44" s="104"/>
      <c r="I44" s="104"/>
    </row>
  </sheetData>
  <mergeCells count="9">
    <mergeCell ref="B44:I44"/>
    <mergeCell ref="B42:I42"/>
    <mergeCell ref="B43:I43"/>
    <mergeCell ref="G2:M2"/>
    <mergeCell ref="F4:M4"/>
    <mergeCell ref="F36:M36"/>
    <mergeCell ref="F37:M37"/>
    <mergeCell ref="F39:M39"/>
    <mergeCell ref="J41:M41"/>
  </mergeCells>
  <phoneticPr fontId="1"/>
  <printOptions horizontalCentered="1"/>
  <pageMargins left="0.70866141732283472" right="0.70866141732283472" top="0.55118110236220474" bottom="0.35433070866141736" header="0.31496062992125984" footer="0.31496062992125984"/>
  <pageSetup paperSize="9" scale="8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51a619-4f3c-4fc2-95fd-6d5b4d4dc5e0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8D447AD8280B04781358A6BD20618FD" ma:contentTypeVersion="15" ma:contentTypeDescription="新しいドキュメントを作成します。" ma:contentTypeScope="" ma:versionID="f2bb4ce1df2fd86e05b22b2e8108e0d9">
  <xsd:schema xmlns:xsd="http://www.w3.org/2001/XMLSchema" xmlns:xs="http://www.w3.org/2001/XMLSchema" xmlns:p="http://schemas.microsoft.com/office/2006/metadata/properties" xmlns:ns2="f451a619-4f3c-4fc2-95fd-6d5b4d4dc5e0" xmlns:ns3="93fcd716-d8fa-4630-8535-f3b5c4dba4fd" targetNamespace="http://schemas.microsoft.com/office/2006/metadata/properties" ma:root="true" ma:fieldsID="e914856b685d05dbe6fd6eecfde09b35" ns2:_="" ns3:_="">
    <xsd:import namespace="f451a619-4f3c-4fc2-95fd-6d5b4d4dc5e0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51a619-4f3c-4fc2-95fd-6d5b4d4dc5e0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37d5e25-dffe-49d7-85e5-ac536bbe09fb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F3B3DF-9FA4-407B-800C-AC6C0E4FFFDF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f451a619-4f3c-4fc2-95fd-6d5b4d4dc5e0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93fcd716-d8fa-4630-8535-f3b5c4dba4f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C1A72B9-F111-4890-9270-C95E45E0D0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6D0244-3EC1-4BDB-9B97-36F212AF71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51a619-4f3c-4fc2-95fd-6d5b4d4dc5e0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応募金額提案書</vt:lpstr>
      <vt:lpstr>応募金額内訳書</vt:lpstr>
      <vt:lpstr>応募金額内訳書!Print_Area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2025-02-14T01:26:29Z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0x01010098D447AD8280B04781358A6BD20618FD</vt:lpwstr>
  </property>
  <property fmtid="{D5CDD505-2E9C-101B-9397-08002B2CF9AE}" pid="3" name="MediaServiceImageTags">
    <vt:lpwstr/>
  </property>
</Properties>
</file>