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paku2025-my.sharepoint.com/personal/ogatak_expo2025_or_jp/Documents/デスクトップ/☆事前協議確認内容/2 総務局/総務部 2 総務課/　オフィス工事関連/咲州46階　什器調達/公募型複数見積/"/>
    </mc:Choice>
  </mc:AlternateContent>
  <xr:revisionPtr revIDLastSave="164" documentId="13_ncr:1_{E25D655A-0723-4107-A51B-CD91EDB03AE4}" xr6:coauthVersionLast="47" xr6:coauthVersionMax="47" xr10:uidLastSave="{1A344AC1-46C6-4CA7-BCAC-2E292C48B195}"/>
  <bookViews>
    <workbookView xWindow="520" yWindow="760" windowWidth="18680" windowHeight="9110" xr2:uid="{60A70072-07B5-491C-A53B-79D2B02E84F3}"/>
  </bookViews>
  <sheets>
    <sheet name="概算_20230510_公募" sheetId="3" r:id="rId1"/>
  </sheets>
  <definedNames>
    <definedName name="_xlnm._FilterDatabase" localSheetId="0" hidden="1">概算_20230510_公募!$A$3:$J$3</definedName>
    <definedName name="_xlnm.Print_Area" localSheetId="0">概算_20230510_公募!$A$1:$I$17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3" l="1"/>
  <c r="A9" i="3"/>
  <c r="A10" i="3" s="1"/>
  <c r="A11" i="3" s="1"/>
  <c r="A12" i="3" s="1"/>
  <c r="A13" i="3" s="1"/>
  <c r="A14" i="3" s="1"/>
  <c r="A15" i="3" s="1"/>
  <c r="A5" i="3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A6" i="3"/>
  <c r="A7" i="3" s="1"/>
  <c r="G4" i="3"/>
  <c r="H4" i="3" s="1"/>
  <c r="H16" i="3" l="1"/>
</calcChain>
</file>

<file path=xl/sharedStrings.xml><?xml version="1.0" encoding="utf-8"?>
<sst xmlns="http://schemas.openxmlformats.org/spreadsheetml/2006/main" count="60" uniqueCount="44">
  <si>
    <t>数量</t>
    <rPh sb="0" eb="2">
      <t>スウリョウ</t>
    </rPh>
    <phoneticPr fontId="2"/>
  </si>
  <si>
    <t>台</t>
    <rPh sb="0" eb="1">
      <t>ダイ</t>
    </rPh>
    <phoneticPr fontId="2"/>
  </si>
  <si>
    <t>合計</t>
    <rPh sb="0" eb="2">
      <t>ゴウケイ</t>
    </rPh>
    <phoneticPr fontId="2"/>
  </si>
  <si>
    <t>参考商品URL・参考価格</t>
    <rPh sb="0" eb="2">
      <t>サンコウ</t>
    </rPh>
    <rPh sb="2" eb="4">
      <t>ショウヒン</t>
    </rPh>
    <rPh sb="8" eb="10">
      <t>サンコウ</t>
    </rPh>
    <rPh sb="10" eb="12">
      <t>カカク</t>
    </rPh>
    <phoneticPr fontId="2"/>
  </si>
  <si>
    <t>脚</t>
    <rPh sb="0" eb="1">
      <t>キャク</t>
    </rPh>
    <phoneticPr fontId="2"/>
  </si>
  <si>
    <t>https://www.kaunet.com/kaunet/categoryshop/office/sitemap/KaunetGoods.jsp?ACT_ID=CLOSE&amp;GOODS_NO=99829</t>
    <phoneticPr fontId="2"/>
  </si>
  <si>
    <t>配置先</t>
    <rPh sb="0" eb="3">
      <t>ハイチサキ</t>
    </rPh>
    <phoneticPr fontId="2"/>
  </si>
  <si>
    <t>税込合計</t>
    <rPh sb="0" eb="2">
      <t>ゼイコミ</t>
    </rPh>
    <rPh sb="2" eb="4">
      <t>ゴウケイ</t>
    </rPh>
    <phoneticPr fontId="2"/>
  </si>
  <si>
    <t>会議室用長テーブル折りたたみホワイト 幅1500×奥行600×高さ700mm</t>
    <rPh sb="0" eb="4">
      <t>カイギシツヨウ</t>
    </rPh>
    <rPh sb="4" eb="5">
      <t>ナガ</t>
    </rPh>
    <phoneticPr fontId="2"/>
  </si>
  <si>
    <t>46階会議室</t>
    <rPh sb="2" eb="3">
      <t>カイ</t>
    </rPh>
    <rPh sb="3" eb="6">
      <t>カイギシツ</t>
    </rPh>
    <phoneticPr fontId="2"/>
  </si>
  <si>
    <t>https://www.office-com.jp/products/detail.php?product_id=178437&amp;gclid=EAIaIQobChMI2c2Zh5OD_gIVwrGWCh0uDgurEAAYAyAAEgIkl_D_BwE#argument=K954YbpN&amp;ai=EC_GS_20_01</t>
    <phoneticPr fontId="2"/>
  </si>
  <si>
    <t>傘立て45本用</t>
    <rPh sb="0" eb="2">
      <t>カサタ</t>
    </rPh>
    <rPh sb="5" eb="7">
      <t>ホンヨウ</t>
    </rPh>
    <phoneticPr fontId="2"/>
  </si>
  <si>
    <t>46階執務室出入口</t>
    <rPh sb="2" eb="3">
      <t>カイ</t>
    </rPh>
    <rPh sb="3" eb="6">
      <t>シツムシツ</t>
    </rPh>
    <rPh sb="6" eb="9">
      <t>デイリグチ</t>
    </rPh>
    <phoneticPr fontId="2"/>
  </si>
  <si>
    <t>https://solution.soloel.com/p/6215244/</t>
    <phoneticPr fontId="2"/>
  </si>
  <si>
    <t>パーテーション3連衝立</t>
    <rPh sb="8" eb="9">
      <t>レン</t>
    </rPh>
    <rPh sb="9" eb="11">
      <t>ツイタテ</t>
    </rPh>
    <phoneticPr fontId="2"/>
  </si>
  <si>
    <t>https://solution.soloel.com/p/2137954/</t>
    <phoneticPr fontId="2"/>
  </si>
  <si>
    <t>棚（食器棚）</t>
    <rPh sb="0" eb="1">
      <t>タナ</t>
    </rPh>
    <rPh sb="2" eb="5">
      <t>ショッキダナ</t>
    </rPh>
    <phoneticPr fontId="2"/>
  </si>
  <si>
    <t>46階執務室</t>
    <rPh sb="2" eb="3">
      <t>カイ</t>
    </rPh>
    <rPh sb="3" eb="6">
      <t>シツムシツ</t>
    </rPh>
    <phoneticPr fontId="2"/>
  </si>
  <si>
    <t>https://solution.soloel.com/p/2815955/</t>
    <phoneticPr fontId="2"/>
  </si>
  <si>
    <t>冷蔵庫</t>
  </si>
  <si>
    <t>https://solution.soloel.com/p/AR96712/</t>
    <phoneticPr fontId="2"/>
  </si>
  <si>
    <t>電子レンジ</t>
    <rPh sb="0" eb="2">
      <t>デンシ</t>
    </rPh>
    <phoneticPr fontId="2"/>
  </si>
  <si>
    <t>https://solution.soloel.com/p/NX50712/</t>
    <phoneticPr fontId="2"/>
  </si>
  <si>
    <t>電気ポット</t>
    <rPh sb="0" eb="2">
      <t>デンキ</t>
    </rPh>
    <phoneticPr fontId="2"/>
  </si>
  <si>
    <t>https://solution.soloel.com/p/2886975/</t>
    <phoneticPr fontId="2"/>
  </si>
  <si>
    <t>46階収納スペース</t>
    <rPh sb="2" eb="3">
      <t>カイ</t>
    </rPh>
    <rPh sb="3" eb="5">
      <t>シュウノウ</t>
    </rPh>
    <phoneticPr fontId="2"/>
  </si>
  <si>
    <t>https://www.askul.co.jp/p/4689572/</t>
    <phoneticPr fontId="2"/>
  </si>
  <si>
    <t>掃除機 バッテリー・充電器付属</t>
    <rPh sb="0" eb="3">
      <t>ソウジキ</t>
    </rPh>
    <rPh sb="10" eb="15">
      <t>ジュウデンキフゾク</t>
    </rPh>
    <phoneticPr fontId="2"/>
  </si>
  <si>
    <t>46階、43階まち、45階うみ各執務室</t>
    <rPh sb="2" eb="3">
      <t>カイ</t>
    </rPh>
    <rPh sb="6" eb="7">
      <t>カイ</t>
    </rPh>
    <rPh sb="12" eb="13">
      <t>カイ</t>
    </rPh>
    <rPh sb="15" eb="16">
      <t>カク</t>
    </rPh>
    <phoneticPr fontId="2"/>
  </si>
  <si>
    <t>https://www.askul.co.jp/p/609831/</t>
    <phoneticPr fontId="2"/>
  </si>
  <si>
    <t>ロッカー・キャビネット用耐震マット　16枚入り</t>
    <rPh sb="11" eb="12">
      <t>ヨウ</t>
    </rPh>
    <rPh sb="12" eb="14">
      <t>タイシン</t>
    </rPh>
    <rPh sb="20" eb="22">
      <t>マイイ</t>
    </rPh>
    <phoneticPr fontId="2"/>
  </si>
  <si>
    <t>https://www.askul.co.jp/p/5347427/?baseCtgItemCd=5347436&amp;selectGrpAttrCd=7844&amp;sellUnitChanged=1</t>
    <phoneticPr fontId="2"/>
  </si>
  <si>
    <t>シュレッダー</t>
  </si>
  <si>
    <t>https://solution.soloel.com/p/8565537/</t>
    <phoneticPr fontId="2"/>
  </si>
  <si>
    <t>品名</t>
    <rPh sb="0" eb="2">
      <t>ヒンメイ</t>
    </rPh>
    <phoneticPr fontId="2"/>
  </si>
  <si>
    <t>　</t>
    <phoneticPr fontId="2"/>
  </si>
  <si>
    <t>中軽量ラック</t>
    <rPh sb="1" eb="2">
      <t>カル</t>
    </rPh>
    <phoneticPr fontId="2"/>
  </si>
  <si>
    <t>スタッキングチェア　背座樹脂アイボリー　４脚以上</t>
    <phoneticPr fontId="2"/>
  </si>
  <si>
    <t>参考単価(税込)</t>
    <rPh sb="0" eb="2">
      <t>サンコウ</t>
    </rPh>
    <rPh sb="2" eb="4">
      <t>タンカ</t>
    </rPh>
    <rPh sb="4" eb="8">
      <t>ゼイコミ</t>
    </rPh>
    <rPh sb="5" eb="6">
      <t>ゼイ</t>
    </rPh>
    <rPh sb="6" eb="7">
      <t>コ</t>
    </rPh>
    <phoneticPr fontId="2"/>
  </si>
  <si>
    <r>
      <t>参考単価</t>
    </r>
    <r>
      <rPr>
        <sz val="8"/>
        <color theme="0"/>
        <rFont val="游ゴシック"/>
        <family val="3"/>
        <charset val="128"/>
      </rPr>
      <t>(税抜)</t>
    </r>
    <rPh sb="0" eb="2">
      <t>サンコウ</t>
    </rPh>
    <rPh sb="2" eb="4">
      <t>タンカゼイヌ</t>
    </rPh>
    <rPh sb="5" eb="6">
      <t>ゼイ</t>
    </rPh>
    <rPh sb="6" eb="7">
      <t>ヌ</t>
    </rPh>
    <phoneticPr fontId="2"/>
  </si>
  <si>
    <t>什器リスト</t>
    <rPh sb="0" eb="2">
      <t>ジュウキ</t>
    </rPh>
    <phoneticPr fontId="2"/>
  </si>
  <si>
    <t>咲洲庁舎</t>
    <rPh sb="0" eb="4">
      <t>サキシマチョウシャ</t>
    </rPh>
    <phoneticPr fontId="2"/>
  </si>
  <si>
    <t>組</t>
    <rPh sb="0" eb="1">
      <t>ク</t>
    </rPh>
    <phoneticPr fontId="2"/>
  </si>
  <si>
    <t>※全て同等品可能。1，2については色指定、それ以外は色の指定なし。</t>
    <rPh sb="17" eb="18">
      <t>イロ</t>
    </rPh>
    <rPh sb="18" eb="20">
      <t>シテイ</t>
    </rPh>
    <rPh sb="23" eb="25">
      <t>イガイ</t>
    </rPh>
    <rPh sb="26" eb="27">
      <t>イロ</t>
    </rPh>
    <rPh sb="28" eb="30">
      <t>シテイ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</si>
</sst>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8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vertical="center"/>
    </xf>
    <xf numFmtId="0" fontId="5" fillId="2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kul.co.jp/p/4689572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lution.soloel.com/p/2137954/" TargetMode="External"/><Relationship Id="rId7" Type="http://schemas.openxmlformats.org/officeDocument/2006/relationships/hyperlink" Target="https://www.kaunet.com/kaunet/categoryshop/office/sitemap/KaunetGoods.jsp?ACT_ID=CLOSE&amp;GOODS_NO=99829" TargetMode="External"/><Relationship Id="rId12" Type="http://schemas.openxmlformats.org/officeDocument/2006/relationships/hyperlink" Target="https://solution.soloel.com/p/NX50712/" TargetMode="External"/><Relationship Id="rId2" Type="http://schemas.openxmlformats.org/officeDocument/2006/relationships/hyperlink" Target="https://solution.soloel.com/p/6215244/" TargetMode="External"/><Relationship Id="rId1" Type="http://schemas.openxmlformats.org/officeDocument/2006/relationships/hyperlink" Target="https://www.office-com.jp/products/detail.php?product_id=178437&amp;gclid=EAIaIQobChMI2c2Zh5OD_gIVwrGWCh0uDgurEAAYAyAAEgIkl_D_BwE" TargetMode="External"/><Relationship Id="rId6" Type="http://schemas.openxmlformats.org/officeDocument/2006/relationships/hyperlink" Target="https://solution.soloel.com/p/2886975/" TargetMode="External"/><Relationship Id="rId11" Type="http://schemas.openxmlformats.org/officeDocument/2006/relationships/hyperlink" Target="https://solution.soloel.com/p/8565537/" TargetMode="External"/><Relationship Id="rId5" Type="http://schemas.openxmlformats.org/officeDocument/2006/relationships/hyperlink" Target="https://solution.soloel.com/p/AR96712/" TargetMode="External"/><Relationship Id="rId10" Type="http://schemas.openxmlformats.org/officeDocument/2006/relationships/hyperlink" Target="https://www.askul.co.jp/p/5347427/?baseCtgItemCd=5347436&amp;selectGrpAttrCd=7844&amp;sellUnitChanged=1" TargetMode="External"/><Relationship Id="rId4" Type="http://schemas.openxmlformats.org/officeDocument/2006/relationships/hyperlink" Target="https://solution.soloel.com/p/2815955/" TargetMode="External"/><Relationship Id="rId9" Type="http://schemas.openxmlformats.org/officeDocument/2006/relationships/hyperlink" Target="https://www.askul.co.jp/p/60983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5C399-6AF7-4FA3-8CC8-FC2A47CC4AF4}">
  <sheetPr>
    <tabColor rgb="FFFFC000"/>
    <pageSetUpPr fitToPage="1"/>
  </sheetPr>
  <dimension ref="A1:I18"/>
  <sheetViews>
    <sheetView tabSelected="1" view="pageBreakPreview" zoomScale="80" zoomScaleNormal="70" zoomScaleSheetLayoutView="80" workbookViewId="0">
      <selection activeCell="C13" sqref="C13"/>
    </sheetView>
  </sheetViews>
  <sheetFormatPr defaultColWidth="8.6640625" defaultRowHeight="18" x14ac:dyDescent="0.55000000000000004"/>
  <cols>
    <col min="1" max="1" width="4.5" style="2" customWidth="1"/>
    <col min="2" max="2" width="76.1640625" style="2" bestFit="1" customWidth="1"/>
    <col min="3" max="3" width="35.08203125" style="2" bestFit="1" customWidth="1"/>
    <col min="4" max="4" width="5.1640625" style="2" bestFit="1" customWidth="1"/>
    <col min="5" max="5" width="3.1640625" style="2" bestFit="1" customWidth="1"/>
    <col min="6" max="6" width="9.5" style="3" bestFit="1" customWidth="1"/>
    <col min="7" max="7" width="10.9140625" style="3" customWidth="1"/>
    <col min="8" max="8" width="12.08203125" style="3" bestFit="1" customWidth="1"/>
    <col min="9" max="9" width="46.6640625" style="2" customWidth="1"/>
    <col min="10" max="16384" width="8.6640625" style="2"/>
  </cols>
  <sheetData>
    <row r="1" spans="1:9" ht="26.5" x14ac:dyDescent="0.55000000000000004">
      <c r="A1" s="1" t="s">
        <v>40</v>
      </c>
      <c r="E1" s="3"/>
      <c r="H1" s="2"/>
    </row>
    <row r="2" spans="1:9" x14ac:dyDescent="0.55000000000000004">
      <c r="A2" s="2" t="s">
        <v>41</v>
      </c>
      <c r="E2" s="3"/>
      <c r="H2" s="2"/>
    </row>
    <row r="3" spans="1:9" x14ac:dyDescent="0.55000000000000004">
      <c r="A3" s="12"/>
      <c r="B3" s="12" t="s">
        <v>34</v>
      </c>
      <c r="C3" s="12" t="s">
        <v>6</v>
      </c>
      <c r="D3" s="12" t="s">
        <v>0</v>
      </c>
      <c r="E3" s="12"/>
      <c r="F3" s="13" t="s">
        <v>39</v>
      </c>
      <c r="G3" s="14" t="s">
        <v>38</v>
      </c>
      <c r="H3" s="13" t="s">
        <v>7</v>
      </c>
      <c r="I3" s="13" t="s">
        <v>3</v>
      </c>
    </row>
    <row r="4" spans="1:9" x14ac:dyDescent="0.55000000000000004">
      <c r="A4" s="4">
        <v>1</v>
      </c>
      <c r="B4" s="4" t="s">
        <v>8</v>
      </c>
      <c r="C4" s="4" t="s">
        <v>9</v>
      </c>
      <c r="D4" s="4">
        <v>34</v>
      </c>
      <c r="E4" s="4" t="s">
        <v>1</v>
      </c>
      <c r="F4" s="5">
        <v>9800</v>
      </c>
      <c r="G4" s="5">
        <f t="shared" ref="G4:G15" si="0">ROUNDDOWN(F4*1.1, 0)</f>
        <v>10780</v>
      </c>
      <c r="H4" s="5">
        <f>D4*G4</f>
        <v>366520</v>
      </c>
      <c r="I4" s="6" t="s">
        <v>10</v>
      </c>
    </row>
    <row r="5" spans="1:9" x14ac:dyDescent="0.55000000000000004">
      <c r="A5" s="4">
        <f t="shared" ref="A5:A15" si="1">A4+1</f>
        <v>2</v>
      </c>
      <c r="B5" s="4" t="s">
        <v>37</v>
      </c>
      <c r="C5" s="4" t="s">
        <v>9</v>
      </c>
      <c r="D5" s="4">
        <v>68</v>
      </c>
      <c r="E5" s="4" t="s">
        <v>4</v>
      </c>
      <c r="F5" s="5">
        <v>5900</v>
      </c>
      <c r="G5" s="5">
        <f t="shared" si="0"/>
        <v>6490</v>
      </c>
      <c r="H5" s="5">
        <f t="shared" ref="H5:H15" si="2">D5*G5</f>
        <v>441320</v>
      </c>
      <c r="I5" s="6" t="s">
        <v>5</v>
      </c>
    </row>
    <row r="6" spans="1:9" x14ac:dyDescent="0.55000000000000004">
      <c r="A6" s="4">
        <f t="shared" si="1"/>
        <v>3</v>
      </c>
      <c r="B6" s="4" t="s">
        <v>11</v>
      </c>
      <c r="C6" s="4" t="s">
        <v>12</v>
      </c>
      <c r="D6" s="4">
        <v>2</v>
      </c>
      <c r="E6" s="4" t="s">
        <v>1</v>
      </c>
      <c r="F6" s="5">
        <v>12600</v>
      </c>
      <c r="G6" s="5">
        <f t="shared" si="0"/>
        <v>13860</v>
      </c>
      <c r="H6" s="5">
        <f t="shared" si="2"/>
        <v>27720</v>
      </c>
      <c r="I6" s="6" t="s">
        <v>13</v>
      </c>
    </row>
    <row r="7" spans="1:9" x14ac:dyDescent="0.55000000000000004">
      <c r="A7" s="4">
        <f t="shared" si="1"/>
        <v>4</v>
      </c>
      <c r="B7" s="4" t="s">
        <v>14</v>
      </c>
      <c r="C7" s="4" t="s">
        <v>12</v>
      </c>
      <c r="D7" s="4">
        <v>2</v>
      </c>
      <c r="E7" s="4" t="s">
        <v>1</v>
      </c>
      <c r="F7" s="5">
        <v>23600</v>
      </c>
      <c r="G7" s="5">
        <f t="shared" si="0"/>
        <v>25960</v>
      </c>
      <c r="H7" s="5">
        <f t="shared" si="2"/>
        <v>51920</v>
      </c>
      <c r="I7" s="6" t="s">
        <v>15</v>
      </c>
    </row>
    <row r="8" spans="1:9" x14ac:dyDescent="0.55000000000000004">
      <c r="A8" s="4">
        <f t="shared" si="1"/>
        <v>5</v>
      </c>
      <c r="B8" s="4" t="s">
        <v>16</v>
      </c>
      <c r="C8" s="4" t="s">
        <v>17</v>
      </c>
      <c r="D8" s="4">
        <v>1</v>
      </c>
      <c r="E8" s="4" t="s">
        <v>1</v>
      </c>
      <c r="F8" s="5">
        <v>2700</v>
      </c>
      <c r="G8" s="5">
        <f t="shared" si="0"/>
        <v>2970</v>
      </c>
      <c r="H8" s="5">
        <f t="shared" si="2"/>
        <v>2970</v>
      </c>
      <c r="I8" s="6" t="s">
        <v>18</v>
      </c>
    </row>
    <row r="9" spans="1:9" x14ac:dyDescent="0.55000000000000004">
      <c r="A9" s="4">
        <f t="shared" si="1"/>
        <v>6</v>
      </c>
      <c r="B9" s="4" t="s">
        <v>19</v>
      </c>
      <c r="C9" s="4" t="s">
        <v>17</v>
      </c>
      <c r="D9" s="4">
        <v>1</v>
      </c>
      <c r="E9" s="4" t="s">
        <v>1</v>
      </c>
      <c r="F9" s="5">
        <v>24400</v>
      </c>
      <c r="G9" s="5">
        <f t="shared" si="0"/>
        <v>26840</v>
      </c>
      <c r="H9" s="5">
        <f t="shared" si="2"/>
        <v>26840</v>
      </c>
      <c r="I9" s="6" t="s">
        <v>20</v>
      </c>
    </row>
    <row r="10" spans="1:9" x14ac:dyDescent="0.55000000000000004">
      <c r="A10" s="4">
        <f t="shared" si="1"/>
        <v>7</v>
      </c>
      <c r="B10" s="4" t="s">
        <v>21</v>
      </c>
      <c r="C10" s="4" t="s">
        <v>17</v>
      </c>
      <c r="D10" s="4">
        <v>1</v>
      </c>
      <c r="E10" s="4" t="s">
        <v>1</v>
      </c>
      <c r="F10" s="5">
        <v>11100</v>
      </c>
      <c r="G10" s="5">
        <f t="shared" si="0"/>
        <v>12210</v>
      </c>
      <c r="H10" s="5">
        <f t="shared" si="2"/>
        <v>12210</v>
      </c>
      <c r="I10" s="6" t="s">
        <v>22</v>
      </c>
    </row>
    <row r="11" spans="1:9" x14ac:dyDescent="0.55000000000000004">
      <c r="A11" s="4">
        <f t="shared" si="1"/>
        <v>8</v>
      </c>
      <c r="B11" s="4" t="s">
        <v>23</v>
      </c>
      <c r="C11" s="4" t="s">
        <v>17</v>
      </c>
      <c r="D11" s="4">
        <v>1</v>
      </c>
      <c r="E11" s="4" t="s">
        <v>1</v>
      </c>
      <c r="F11" s="5">
        <v>12700</v>
      </c>
      <c r="G11" s="5">
        <f t="shared" si="0"/>
        <v>13970</v>
      </c>
      <c r="H11" s="5">
        <f t="shared" si="2"/>
        <v>13970</v>
      </c>
      <c r="I11" s="6" t="s">
        <v>24</v>
      </c>
    </row>
    <row r="12" spans="1:9" x14ac:dyDescent="0.55000000000000004">
      <c r="A12" s="4">
        <f t="shared" si="1"/>
        <v>9</v>
      </c>
      <c r="B12" s="4" t="s">
        <v>36</v>
      </c>
      <c r="C12" s="4" t="s">
        <v>25</v>
      </c>
      <c r="D12" s="4">
        <v>11</v>
      </c>
      <c r="E12" s="4" t="s">
        <v>1</v>
      </c>
      <c r="F12" s="5">
        <v>30600</v>
      </c>
      <c r="G12" s="5">
        <f t="shared" si="0"/>
        <v>33660</v>
      </c>
      <c r="H12" s="5">
        <f t="shared" si="2"/>
        <v>370260</v>
      </c>
      <c r="I12" s="6" t="s">
        <v>26</v>
      </c>
    </row>
    <row r="13" spans="1:9" x14ac:dyDescent="0.55000000000000004">
      <c r="A13" s="4">
        <f t="shared" si="1"/>
        <v>10</v>
      </c>
      <c r="B13" s="4" t="s">
        <v>27</v>
      </c>
      <c r="C13" s="4" t="s">
        <v>28</v>
      </c>
      <c r="D13" s="4">
        <v>3</v>
      </c>
      <c r="E13" s="4" t="s">
        <v>1</v>
      </c>
      <c r="F13" s="5">
        <v>17000</v>
      </c>
      <c r="G13" s="5">
        <f t="shared" si="0"/>
        <v>18700</v>
      </c>
      <c r="H13" s="5">
        <f t="shared" si="2"/>
        <v>56100</v>
      </c>
      <c r="I13" s="6" t="s">
        <v>29</v>
      </c>
    </row>
    <row r="14" spans="1:9" x14ac:dyDescent="0.55000000000000004">
      <c r="A14" s="4">
        <f t="shared" si="1"/>
        <v>11</v>
      </c>
      <c r="B14" s="4" t="s">
        <v>30</v>
      </c>
      <c r="C14" s="4" t="s">
        <v>17</v>
      </c>
      <c r="D14" s="4">
        <v>40</v>
      </c>
      <c r="E14" s="4" t="s">
        <v>42</v>
      </c>
      <c r="F14" s="5">
        <v>2400</v>
      </c>
      <c r="G14" s="5">
        <f t="shared" si="0"/>
        <v>2640</v>
      </c>
      <c r="H14" s="5">
        <f t="shared" si="2"/>
        <v>105600</v>
      </c>
      <c r="I14" s="6" t="s">
        <v>31</v>
      </c>
    </row>
    <row r="15" spans="1:9" x14ac:dyDescent="0.55000000000000004">
      <c r="A15" s="4">
        <f t="shared" si="1"/>
        <v>12</v>
      </c>
      <c r="B15" s="4" t="s">
        <v>32</v>
      </c>
      <c r="C15" s="4" t="s">
        <v>17</v>
      </c>
      <c r="D15" s="4">
        <v>1</v>
      </c>
      <c r="E15" s="4" t="s">
        <v>1</v>
      </c>
      <c r="F15" s="5">
        <v>85500</v>
      </c>
      <c r="G15" s="5">
        <f t="shared" si="0"/>
        <v>94050</v>
      </c>
      <c r="H15" s="5">
        <f t="shared" si="2"/>
        <v>94050</v>
      </c>
      <c r="I15" s="6" t="s">
        <v>33</v>
      </c>
    </row>
    <row r="16" spans="1:9" x14ac:dyDescent="0.55000000000000004">
      <c r="A16" s="7"/>
      <c r="B16" s="8" t="s">
        <v>2</v>
      </c>
      <c r="C16" s="8"/>
      <c r="D16" s="8"/>
      <c r="E16" s="8"/>
      <c r="F16" s="8"/>
      <c r="G16" s="9"/>
      <c r="H16" s="10">
        <f>SUM(H4:H15)</f>
        <v>1569480</v>
      </c>
      <c r="I16" s="11"/>
    </row>
    <row r="17" spans="2:2" x14ac:dyDescent="0.55000000000000004">
      <c r="B17" s="2" t="s">
        <v>43</v>
      </c>
    </row>
    <row r="18" spans="2:2" x14ac:dyDescent="0.55000000000000004">
      <c r="B18" s="2" t="s">
        <v>35</v>
      </c>
    </row>
  </sheetData>
  <phoneticPr fontId="2"/>
  <hyperlinks>
    <hyperlink ref="I4" r:id="rId1" location="argument=K954YbpN&amp;ai=EC_GS_20_01" xr:uid="{11F342A9-5483-46FE-9A5B-2F9B0CBCA710}"/>
    <hyperlink ref="I6" r:id="rId2" xr:uid="{E3DA242C-2081-40DA-A7D9-D6122CB2A306}"/>
    <hyperlink ref="I7" r:id="rId3" xr:uid="{EDDE6C6B-BAF1-4758-BC01-45CC9F7F7F22}"/>
    <hyperlink ref="I8" r:id="rId4" xr:uid="{1CEEFC85-39D8-46CF-861D-534463AD7294}"/>
    <hyperlink ref="I9" r:id="rId5" xr:uid="{CF35CDB9-2CDB-492B-8D05-8910C0EBF154}"/>
    <hyperlink ref="I11" r:id="rId6" xr:uid="{FB18D7F4-BCE5-49BF-8005-B0669B8B574F}"/>
    <hyperlink ref="I5" r:id="rId7" xr:uid="{7C315199-08B5-4B99-B24D-0217A6377B3A}"/>
    <hyperlink ref="I12" r:id="rId8" xr:uid="{9CDF7872-B18A-4D3B-906C-17D7D9F72CB6}"/>
    <hyperlink ref="I13" r:id="rId9" xr:uid="{CE59F7B0-CDE2-44A6-B9DC-173F37AB9CC9}"/>
    <hyperlink ref="I14" r:id="rId10" xr:uid="{367BA838-AA68-408A-BA70-88E9DD33839E}"/>
    <hyperlink ref="I15" r:id="rId11" xr:uid="{3FBB94E7-D17D-4C92-A8A0-482CC8E7F726}"/>
    <hyperlink ref="I10" r:id="rId12" xr:uid="{1EAA553D-B06F-450A-841B-E931A93747B7}"/>
  </hyperlinks>
  <pageMargins left="0.70866141732283472" right="0.70866141732283472" top="0.74803149606299213" bottom="0.74803149606299213" header="0.31496062992125984" footer="0.31496062992125984"/>
  <pageSetup paperSize="9" scale="59" fitToHeight="0" orientation="landscape" cellComments="asDisplayed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概算_20230510_公募</vt:lpstr>
      <vt:lpstr>概算_20230510_公募!Print_Area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圭太 緒方</cp:lastModifiedBy>
  <cp:lastPrinted>2023-01-19T05:26:25Z</cp:lastPrinted>
  <dcterms:created xsi:type="dcterms:W3CDTF">2022-11-11T10:11:20Z</dcterms:created>
  <dcterms:modified xsi:type="dcterms:W3CDTF">2023-05-16T05:07:18Z</dcterms:modified>
</cp:coreProperties>
</file>